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570" windowHeight="9480" activeTab="1"/>
  </bookViews>
  <sheets>
    <sheet name="TEI europe" sheetId="1" r:id="rId1"/>
    <sheet name="Structue TEI Europe" sheetId="2" r:id="rId2"/>
  </sheets>
  <calcPr calcId="125725"/>
</workbook>
</file>

<file path=xl/calcChain.xml><?xml version="1.0" encoding="utf-8"?>
<calcChain xmlns="http://schemas.openxmlformats.org/spreadsheetml/2006/main">
  <c r="O79" i="2"/>
  <c r="E85" s="1"/>
  <c r="E87" s="1"/>
  <c r="P79"/>
  <c r="P81"/>
  <c r="O81"/>
  <c r="F85"/>
  <c r="E86"/>
  <c r="F86"/>
  <c r="F87"/>
  <c r="E89"/>
  <c r="F89"/>
  <c r="E90"/>
  <c r="F90"/>
  <c r="E92"/>
  <c r="F92"/>
  <c r="E93"/>
  <c r="F93"/>
  <c r="E94"/>
  <c r="F94"/>
  <c r="F96" l="1"/>
  <c r="E96"/>
  <c r="F95"/>
  <c r="E95"/>
  <c r="O77"/>
  <c r="P77"/>
  <c r="O80"/>
  <c r="P80"/>
  <c r="P78" s="1"/>
  <c r="O78"/>
  <c r="D12" l="1"/>
  <c r="E12"/>
  <c r="F12"/>
  <c r="G12"/>
  <c r="H12"/>
  <c r="I12"/>
  <c r="J12"/>
  <c r="K12"/>
  <c r="L12"/>
  <c r="M12"/>
  <c r="D13"/>
  <c r="E13"/>
  <c r="F13"/>
  <c r="G13"/>
  <c r="H13"/>
  <c r="I13"/>
  <c r="J13"/>
  <c r="K13"/>
  <c r="L13"/>
  <c r="M13"/>
  <c r="D14"/>
  <c r="E14"/>
  <c r="F14"/>
  <c r="G14"/>
  <c r="H14"/>
  <c r="I14"/>
  <c r="J14"/>
  <c r="K14"/>
  <c r="L14"/>
  <c r="M14"/>
  <c r="D15"/>
  <c r="E15"/>
  <c r="F15"/>
  <c r="G15"/>
  <c r="C92" s="1"/>
  <c r="H15"/>
  <c r="I15"/>
  <c r="J15"/>
  <c r="K15"/>
  <c r="L15"/>
  <c r="M15"/>
  <c r="D16"/>
  <c r="E16"/>
  <c r="F16"/>
  <c r="G16"/>
  <c r="H16"/>
  <c r="I16"/>
  <c r="J16"/>
  <c r="K16"/>
  <c r="L16"/>
  <c r="M16"/>
  <c r="D17"/>
  <c r="E17"/>
  <c r="F17"/>
  <c r="G17"/>
  <c r="H17"/>
  <c r="I17"/>
  <c r="J17"/>
  <c r="K17"/>
  <c r="L17"/>
  <c r="M17"/>
  <c r="D18"/>
  <c r="E18"/>
  <c r="F18"/>
  <c r="G18"/>
  <c r="H18"/>
  <c r="I18"/>
  <c r="J18"/>
  <c r="K18"/>
  <c r="L18"/>
  <c r="M18"/>
  <c r="D19"/>
  <c r="E19"/>
  <c r="F19"/>
  <c r="G19"/>
  <c r="H19"/>
  <c r="I19"/>
  <c r="J19"/>
  <c r="K19"/>
  <c r="L19"/>
  <c r="M19"/>
  <c r="D20"/>
  <c r="E20"/>
  <c r="F20"/>
  <c r="G20"/>
  <c r="H20"/>
  <c r="I20"/>
  <c r="J20"/>
  <c r="K20"/>
  <c r="L20"/>
  <c r="M20"/>
  <c r="D21"/>
  <c r="E21"/>
  <c r="F21"/>
  <c r="G21"/>
  <c r="C93" s="1"/>
  <c r="H21"/>
  <c r="I21"/>
  <c r="J21"/>
  <c r="K21"/>
  <c r="L21"/>
  <c r="M21"/>
  <c r="D22"/>
  <c r="E22"/>
  <c r="F22"/>
  <c r="G22"/>
  <c r="C94" s="1"/>
  <c r="H22"/>
  <c r="I22"/>
  <c r="J22"/>
  <c r="K22"/>
  <c r="L22"/>
  <c r="M22"/>
  <c r="D23"/>
  <c r="E23"/>
  <c r="F23"/>
  <c r="G23"/>
  <c r="H23"/>
  <c r="I23"/>
  <c r="J23"/>
  <c r="K23"/>
  <c r="L23"/>
  <c r="M23"/>
  <c r="D24"/>
  <c r="E24"/>
  <c r="F24"/>
  <c r="G24"/>
  <c r="H24"/>
  <c r="I24"/>
  <c r="J24"/>
  <c r="K24"/>
  <c r="L24"/>
  <c r="M24"/>
  <c r="D25"/>
  <c r="E25"/>
  <c r="F25"/>
  <c r="G25"/>
  <c r="H25"/>
  <c r="I25"/>
  <c r="J25"/>
  <c r="K25"/>
  <c r="L25"/>
  <c r="M25"/>
  <c r="D26"/>
  <c r="E26"/>
  <c r="F26"/>
  <c r="G26"/>
  <c r="H26"/>
  <c r="I26"/>
  <c r="J26"/>
  <c r="K26"/>
  <c r="L26"/>
  <c r="M26"/>
  <c r="D27"/>
  <c r="E27"/>
  <c r="F27"/>
  <c r="G27"/>
  <c r="H27"/>
  <c r="I27"/>
  <c r="J27"/>
  <c r="K27"/>
  <c r="L27"/>
  <c r="M27"/>
  <c r="D28"/>
  <c r="E28"/>
  <c r="F28"/>
  <c r="G28"/>
  <c r="H28"/>
  <c r="I28"/>
  <c r="J28"/>
  <c r="K28"/>
  <c r="L28"/>
  <c r="M28"/>
  <c r="D29"/>
  <c r="E29"/>
  <c r="F29"/>
  <c r="G29"/>
  <c r="C95" s="1"/>
  <c r="H29"/>
  <c r="I29"/>
  <c r="J29"/>
  <c r="K29"/>
  <c r="L29"/>
  <c r="M29"/>
  <c r="D30"/>
  <c r="E30"/>
  <c r="F30"/>
  <c r="G30"/>
  <c r="H30"/>
  <c r="I30"/>
  <c r="J30"/>
  <c r="K30"/>
  <c r="L30"/>
  <c r="M30"/>
  <c r="D31"/>
  <c r="E31"/>
  <c r="F31"/>
  <c r="G31"/>
  <c r="H31"/>
  <c r="I31"/>
  <c r="J31"/>
  <c r="K31"/>
  <c r="L31"/>
  <c r="M31"/>
  <c r="D32"/>
  <c r="E32"/>
  <c r="F32"/>
  <c r="G32"/>
  <c r="H32"/>
  <c r="I32"/>
  <c r="J32"/>
  <c r="K32"/>
  <c r="L32"/>
  <c r="M32"/>
  <c r="D33"/>
  <c r="E33"/>
  <c r="F33"/>
  <c r="G33"/>
  <c r="H33"/>
  <c r="I33"/>
  <c r="J33"/>
  <c r="K33"/>
  <c r="L33"/>
  <c r="M33"/>
  <c r="D34"/>
  <c r="E34"/>
  <c r="F34"/>
  <c r="G34"/>
  <c r="H34"/>
  <c r="I34"/>
  <c r="J34"/>
  <c r="K34"/>
  <c r="L34"/>
  <c r="M34"/>
  <c r="D35"/>
  <c r="E35"/>
  <c r="F35"/>
  <c r="G35"/>
  <c r="H35"/>
  <c r="I35"/>
  <c r="J35"/>
  <c r="K35"/>
  <c r="L35"/>
  <c r="M35"/>
  <c r="D36"/>
  <c r="E36"/>
  <c r="F36"/>
  <c r="G36"/>
  <c r="H36"/>
  <c r="I36"/>
  <c r="J36"/>
  <c r="K36"/>
  <c r="L36"/>
  <c r="M36"/>
  <c r="D37"/>
  <c r="E37"/>
  <c r="F37"/>
  <c r="G37"/>
  <c r="H37"/>
  <c r="I37"/>
  <c r="J37"/>
  <c r="K37"/>
  <c r="L37"/>
  <c r="M37"/>
  <c r="D38"/>
  <c r="D81" s="1"/>
  <c r="E38"/>
  <c r="E81" s="1"/>
  <c r="F38"/>
  <c r="F81" s="1"/>
  <c r="G38"/>
  <c r="H38"/>
  <c r="H81" s="1"/>
  <c r="I38"/>
  <c r="I81" s="1"/>
  <c r="J38"/>
  <c r="J81" s="1"/>
  <c r="K38"/>
  <c r="K81" s="1"/>
  <c r="L38"/>
  <c r="L81" s="1"/>
  <c r="M38"/>
  <c r="M81" s="1"/>
  <c r="D39"/>
  <c r="E39"/>
  <c r="F39"/>
  <c r="G39"/>
  <c r="H39"/>
  <c r="I39"/>
  <c r="J39"/>
  <c r="K39"/>
  <c r="L39"/>
  <c r="M39"/>
  <c r="D40"/>
  <c r="E40"/>
  <c r="F40"/>
  <c r="G40"/>
  <c r="H40"/>
  <c r="I40"/>
  <c r="J40"/>
  <c r="K40"/>
  <c r="L40"/>
  <c r="M40"/>
  <c r="D41"/>
  <c r="E41"/>
  <c r="F41"/>
  <c r="G41"/>
  <c r="H41"/>
  <c r="I41"/>
  <c r="J41"/>
  <c r="K41"/>
  <c r="L41"/>
  <c r="M41"/>
  <c r="D42"/>
  <c r="E42"/>
  <c r="F42"/>
  <c r="G42"/>
  <c r="H42"/>
  <c r="I42"/>
  <c r="J42"/>
  <c r="K42"/>
  <c r="L42"/>
  <c r="M42"/>
  <c r="D43"/>
  <c r="E43"/>
  <c r="F43"/>
  <c r="G43"/>
  <c r="H43"/>
  <c r="I43"/>
  <c r="J43"/>
  <c r="K43"/>
  <c r="L43"/>
  <c r="M43"/>
  <c r="D44"/>
  <c r="E44"/>
  <c r="F44"/>
  <c r="G44"/>
  <c r="H44"/>
  <c r="I44"/>
  <c r="J44"/>
  <c r="K44"/>
  <c r="L44"/>
  <c r="M44"/>
  <c r="D45"/>
  <c r="E45"/>
  <c r="F45"/>
  <c r="G45"/>
  <c r="H45"/>
  <c r="I45"/>
  <c r="J45"/>
  <c r="K45"/>
  <c r="L45"/>
  <c r="M45"/>
  <c r="D46"/>
  <c r="E46"/>
  <c r="F46"/>
  <c r="G46"/>
  <c r="H46"/>
  <c r="I46"/>
  <c r="J46"/>
  <c r="K46"/>
  <c r="L46"/>
  <c r="M46"/>
  <c r="D47"/>
  <c r="E47"/>
  <c r="F47"/>
  <c r="G47"/>
  <c r="H47"/>
  <c r="I47"/>
  <c r="J47"/>
  <c r="K47"/>
  <c r="L47"/>
  <c r="M47"/>
  <c r="D48"/>
  <c r="E48"/>
  <c r="F48"/>
  <c r="G48"/>
  <c r="H48"/>
  <c r="I48"/>
  <c r="J48"/>
  <c r="K48"/>
  <c r="L48"/>
  <c r="M48"/>
  <c r="D49"/>
  <c r="E49"/>
  <c r="F49"/>
  <c r="G49"/>
  <c r="H49"/>
  <c r="I49"/>
  <c r="J49"/>
  <c r="K49"/>
  <c r="L49"/>
  <c r="M49"/>
  <c r="D50"/>
  <c r="E50"/>
  <c r="F50"/>
  <c r="G50"/>
  <c r="H50"/>
  <c r="I50"/>
  <c r="J50"/>
  <c r="K50"/>
  <c r="L50"/>
  <c r="M50"/>
  <c r="D51"/>
  <c r="E51"/>
  <c r="F51"/>
  <c r="G51"/>
  <c r="H51"/>
  <c r="I51"/>
  <c r="J51"/>
  <c r="K51"/>
  <c r="L51"/>
  <c r="M51"/>
  <c r="D52"/>
  <c r="E52"/>
  <c r="F52"/>
  <c r="G52"/>
  <c r="H52"/>
  <c r="I52"/>
  <c r="J52"/>
  <c r="K52"/>
  <c r="L52"/>
  <c r="M52"/>
  <c r="D53"/>
  <c r="E53"/>
  <c r="F53"/>
  <c r="G53"/>
  <c r="C89" s="1"/>
  <c r="H53"/>
  <c r="I53"/>
  <c r="J53"/>
  <c r="K53"/>
  <c r="L53"/>
  <c r="M53"/>
  <c r="D54"/>
  <c r="E54"/>
  <c r="F54"/>
  <c r="G54"/>
  <c r="H54"/>
  <c r="I54"/>
  <c r="J54"/>
  <c r="K54"/>
  <c r="L54"/>
  <c r="M54"/>
  <c r="D55"/>
  <c r="E55"/>
  <c r="F55"/>
  <c r="G55"/>
  <c r="H55"/>
  <c r="I55"/>
  <c r="J55"/>
  <c r="K55"/>
  <c r="L55"/>
  <c r="M55"/>
  <c r="D56"/>
  <c r="E56"/>
  <c r="F56"/>
  <c r="G56"/>
  <c r="H56"/>
  <c r="I56"/>
  <c r="J56"/>
  <c r="K56"/>
  <c r="L56"/>
  <c r="M56"/>
  <c r="D57"/>
  <c r="E57"/>
  <c r="F57"/>
  <c r="G57"/>
  <c r="H57"/>
  <c r="I57"/>
  <c r="J57"/>
  <c r="K57"/>
  <c r="L57"/>
  <c r="M57"/>
  <c r="D58"/>
  <c r="E58"/>
  <c r="F58"/>
  <c r="G58"/>
  <c r="H58"/>
  <c r="I58"/>
  <c r="J58"/>
  <c r="K58"/>
  <c r="L58"/>
  <c r="M58"/>
  <c r="D59"/>
  <c r="E59"/>
  <c r="F59"/>
  <c r="G59"/>
  <c r="H59"/>
  <c r="I59"/>
  <c r="J59"/>
  <c r="K59"/>
  <c r="L59"/>
  <c r="M59"/>
  <c r="D60"/>
  <c r="E60"/>
  <c r="F60"/>
  <c r="G60"/>
  <c r="H60"/>
  <c r="I60"/>
  <c r="J60"/>
  <c r="K60"/>
  <c r="L60"/>
  <c r="M60"/>
  <c r="D61"/>
  <c r="E61"/>
  <c r="F61"/>
  <c r="G61"/>
  <c r="H61"/>
  <c r="I61"/>
  <c r="J61"/>
  <c r="K61"/>
  <c r="L61"/>
  <c r="M61"/>
  <c r="D62"/>
  <c r="E62"/>
  <c r="F62"/>
  <c r="G62"/>
  <c r="H62"/>
  <c r="I62"/>
  <c r="J62"/>
  <c r="K62"/>
  <c r="L62"/>
  <c r="M62"/>
  <c r="D63"/>
  <c r="E63"/>
  <c r="F63"/>
  <c r="G63"/>
  <c r="H63"/>
  <c r="I63"/>
  <c r="J63"/>
  <c r="K63"/>
  <c r="L63"/>
  <c r="M63"/>
  <c r="D64"/>
  <c r="E64"/>
  <c r="F64"/>
  <c r="G64"/>
  <c r="H64"/>
  <c r="I64"/>
  <c r="J64"/>
  <c r="K64"/>
  <c r="L64"/>
  <c r="M64"/>
  <c r="D65"/>
  <c r="E65"/>
  <c r="F65"/>
  <c r="G65"/>
  <c r="H65"/>
  <c r="I65"/>
  <c r="J65"/>
  <c r="K65"/>
  <c r="L65"/>
  <c r="M65"/>
  <c r="D66"/>
  <c r="E66"/>
  <c r="F66"/>
  <c r="G66"/>
  <c r="H66"/>
  <c r="I66"/>
  <c r="J66"/>
  <c r="K66"/>
  <c r="L66"/>
  <c r="M66"/>
  <c r="D67"/>
  <c r="E67"/>
  <c r="F67"/>
  <c r="G67"/>
  <c r="H67"/>
  <c r="I67"/>
  <c r="J67"/>
  <c r="K67"/>
  <c r="L67"/>
  <c r="M67"/>
  <c r="D68"/>
  <c r="E68"/>
  <c r="F68"/>
  <c r="G68"/>
  <c r="H68"/>
  <c r="I68"/>
  <c r="J68"/>
  <c r="K68"/>
  <c r="L68"/>
  <c r="M68"/>
  <c r="D69"/>
  <c r="E69"/>
  <c r="F69"/>
  <c r="G69"/>
  <c r="H69"/>
  <c r="I69"/>
  <c r="J69"/>
  <c r="K69"/>
  <c r="L69"/>
  <c r="M69"/>
  <c r="D70"/>
  <c r="E70"/>
  <c r="F70"/>
  <c r="G70"/>
  <c r="H70"/>
  <c r="I70"/>
  <c r="J70"/>
  <c r="K70"/>
  <c r="L70"/>
  <c r="M70"/>
  <c r="D71"/>
  <c r="E71"/>
  <c r="F71"/>
  <c r="G71"/>
  <c r="H71"/>
  <c r="I71"/>
  <c r="J71"/>
  <c r="K71"/>
  <c r="L71"/>
  <c r="M71"/>
  <c r="D72"/>
  <c r="E72"/>
  <c r="F72"/>
  <c r="G72"/>
  <c r="H72"/>
  <c r="I72"/>
  <c r="J72"/>
  <c r="K72"/>
  <c r="L72"/>
  <c r="M72"/>
  <c r="D73"/>
  <c r="E73"/>
  <c r="F73"/>
  <c r="G73"/>
  <c r="H73"/>
  <c r="I73"/>
  <c r="J73"/>
  <c r="K73"/>
  <c r="L73"/>
  <c r="M73"/>
  <c r="D74"/>
  <c r="E74"/>
  <c r="F74"/>
  <c r="G74"/>
  <c r="H74"/>
  <c r="I74"/>
  <c r="J74"/>
  <c r="K74"/>
  <c r="L74"/>
  <c r="M74"/>
  <c r="D75"/>
  <c r="E75"/>
  <c r="F75"/>
  <c r="G75"/>
  <c r="H75"/>
  <c r="I75"/>
  <c r="J75"/>
  <c r="K75"/>
  <c r="L75"/>
  <c r="M75"/>
  <c r="D76"/>
  <c r="E76"/>
  <c r="F76"/>
  <c r="G76"/>
  <c r="H76"/>
  <c r="I76"/>
  <c r="J76"/>
  <c r="K76"/>
  <c r="L76"/>
  <c r="M76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81" s="1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12"/>
  <c r="N75" i="1"/>
  <c r="N74"/>
  <c r="N73"/>
  <c r="N75" i="2" s="1"/>
  <c r="N72" i="1"/>
  <c r="N71"/>
  <c r="N73" i="2" s="1"/>
  <c r="N70" i="1"/>
  <c r="N69"/>
  <c r="N71" i="2" s="1"/>
  <c r="N68" i="1"/>
  <c r="N67"/>
  <c r="N69" i="2" s="1"/>
  <c r="N66" i="1"/>
  <c r="N65"/>
  <c r="N67" i="2" s="1"/>
  <c r="N64" i="1"/>
  <c r="N63"/>
  <c r="N65" i="2" s="1"/>
  <c r="N62" i="1"/>
  <c r="N61"/>
  <c r="N63" i="2" s="1"/>
  <c r="N60" i="1"/>
  <c r="N59"/>
  <c r="N61" i="2" s="1"/>
  <c r="N58" i="1"/>
  <c r="N57"/>
  <c r="N59" i="2" s="1"/>
  <c r="N56" i="1"/>
  <c r="N55"/>
  <c r="N57" i="2" s="1"/>
  <c r="N54" i="1"/>
  <c r="N53"/>
  <c r="N55" i="2" s="1"/>
  <c r="N52" i="1"/>
  <c r="N51"/>
  <c r="N53" i="2" s="1"/>
  <c r="N50" i="1"/>
  <c r="N49"/>
  <c r="N51" i="2" s="1"/>
  <c r="N48" i="1"/>
  <c r="N47"/>
  <c r="N49" i="2" s="1"/>
  <c r="N46" i="1"/>
  <c r="N45"/>
  <c r="N47" i="2" s="1"/>
  <c r="N44" i="1"/>
  <c r="N46" i="2" s="1"/>
  <c r="N43" i="1"/>
  <c r="N45" i="2" s="1"/>
  <c r="N42" i="1"/>
  <c r="N44" i="2" s="1"/>
  <c r="N41" i="1"/>
  <c r="N43" i="2" s="1"/>
  <c r="N40" i="1"/>
  <c r="N42" i="2" s="1"/>
  <c r="N39" i="1"/>
  <c r="N41" i="2" s="1"/>
  <c r="N38" i="1"/>
  <c r="N40" i="2" s="1"/>
  <c r="N37" i="1"/>
  <c r="N39" i="2" s="1"/>
  <c r="N36" i="1"/>
  <c r="N38" i="2" s="1"/>
  <c r="N35" i="1"/>
  <c r="N37" i="2" s="1"/>
  <c r="N34" i="1"/>
  <c r="N36" i="2" s="1"/>
  <c r="N33" i="1"/>
  <c r="N35" i="2" s="1"/>
  <c r="N32" i="1"/>
  <c r="N34" i="2" s="1"/>
  <c r="N31" i="1"/>
  <c r="N33" i="2" s="1"/>
  <c r="N30" i="1"/>
  <c r="N32" i="2" s="1"/>
  <c r="N29" i="1"/>
  <c r="N31" i="2" s="1"/>
  <c r="N28" i="1"/>
  <c r="N30" i="2" s="1"/>
  <c r="N27" i="1"/>
  <c r="N29" i="2" s="1"/>
  <c r="D95" s="1"/>
  <c r="N26" i="1"/>
  <c r="N28" i="2" s="1"/>
  <c r="N25" i="1"/>
  <c r="N27" i="2" s="1"/>
  <c r="N24" i="1"/>
  <c r="N26" i="2" s="1"/>
  <c r="N23" i="1"/>
  <c r="N25" i="2" s="1"/>
  <c r="N22" i="1"/>
  <c r="N24" i="2" s="1"/>
  <c r="N21" i="1"/>
  <c r="N23" i="2" s="1"/>
  <c r="N20" i="1"/>
  <c r="N22" i="2" s="1"/>
  <c r="D94" s="1"/>
  <c r="N19" i="1"/>
  <c r="N21" i="2" s="1"/>
  <c r="D93" s="1"/>
  <c r="N18" i="1"/>
  <c r="N20" i="2" s="1"/>
  <c r="N17" i="1"/>
  <c r="N19" i="2" s="1"/>
  <c r="N16" i="1"/>
  <c r="N18" i="2" s="1"/>
  <c r="N15" i="1"/>
  <c r="N17" i="2" s="1"/>
  <c r="N14" i="1"/>
  <c r="N16" i="2" s="1"/>
  <c r="N13" i="1"/>
  <c r="N15" i="2" s="1"/>
  <c r="D92" s="1"/>
  <c r="N12" i="1"/>
  <c r="N14" i="2" s="1"/>
  <c r="N11" i="1"/>
  <c r="N13" i="2" s="1"/>
  <c r="N10" i="1"/>
  <c r="N12" i="2" s="1"/>
  <c r="D96" l="1"/>
  <c r="N81"/>
  <c r="D86"/>
  <c r="C96"/>
  <c r="G81"/>
  <c r="C86"/>
  <c r="N48"/>
  <c r="N50"/>
  <c r="D89" s="1"/>
  <c r="N52"/>
  <c r="N54"/>
  <c r="N56"/>
  <c r="N58"/>
  <c r="N60"/>
  <c r="N62"/>
  <c r="N64"/>
  <c r="N66"/>
  <c r="N68"/>
  <c r="N70"/>
  <c r="N72"/>
  <c r="N74"/>
  <c r="N76"/>
  <c r="O77" i="1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N77" i="2" l="1"/>
  <c r="M77"/>
  <c r="L77"/>
  <c r="K77"/>
  <c r="J77"/>
  <c r="I77"/>
  <c r="H77"/>
  <c r="G77"/>
  <c r="F77"/>
  <c r="E77"/>
  <c r="D77"/>
  <c r="C77"/>
  <c r="N80" l="1"/>
  <c r="L80"/>
  <c r="J80"/>
  <c r="H80"/>
  <c r="F80"/>
  <c r="D80"/>
  <c r="C80"/>
  <c r="M80"/>
  <c r="K80"/>
  <c r="I80"/>
  <c r="G80"/>
  <c r="E80"/>
  <c r="E79" l="1"/>
  <c r="E78" s="1"/>
  <c r="I79"/>
  <c r="I78" s="1"/>
  <c r="M79"/>
  <c r="M78" s="1"/>
  <c r="D79"/>
  <c r="D78" s="1"/>
  <c r="H79"/>
  <c r="H78" s="1"/>
  <c r="L79"/>
  <c r="L78" s="1"/>
  <c r="G79"/>
  <c r="C85" s="1"/>
  <c r="C87" s="1"/>
  <c r="C90"/>
  <c r="K79"/>
  <c r="K78" s="1"/>
  <c r="C79"/>
  <c r="C78" s="1"/>
  <c r="F79"/>
  <c r="F78" s="1"/>
  <c r="J79"/>
  <c r="J78" s="1"/>
  <c r="D90"/>
  <c r="N79"/>
  <c r="D85" s="1"/>
  <c r="D87" s="1"/>
  <c r="R37"/>
  <c r="G78" l="1"/>
  <c r="N78"/>
</calcChain>
</file>

<file path=xl/sharedStrings.xml><?xml version="1.0" encoding="utf-8"?>
<sst xmlns="http://schemas.openxmlformats.org/spreadsheetml/2006/main" count="293" uniqueCount="135">
  <si>
    <t>Tableaux des emplois au prix d'achat [naio_10_cp16]</t>
  </si>
  <si>
    <t>Dernière mise à jour</t>
  </si>
  <si>
    <t>Date d'extraction</t>
  </si>
  <si>
    <t>Source des données</t>
  </si>
  <si>
    <t>UNIT</t>
  </si>
  <si>
    <t>STK_FLOW</t>
  </si>
  <si>
    <t>INDUSE</t>
  </si>
  <si>
    <t>PROD_NA</t>
  </si>
  <si>
    <t>Belgique</t>
  </si>
  <si>
    <t>Tchéquie</t>
  </si>
  <si>
    <t>Danemark</t>
  </si>
  <si>
    <t>Allemagne (jusqu'en 1990, ancien territoire de la RFA)</t>
  </si>
  <si>
    <t>France</t>
  </si>
  <si>
    <t>Italie</t>
  </si>
  <si>
    <t>Hongrie</t>
  </si>
  <si>
    <t>Pays-Bas</t>
  </si>
  <si>
    <t>Autriche</t>
  </si>
  <si>
    <t>Suède</t>
  </si>
  <si>
    <t>Royaume-Uni</t>
  </si>
  <si>
    <t>01</t>
  </si>
  <si>
    <t>Produits de l'agriculture et de la chasse et services annexes</t>
  </si>
  <si>
    <t>02</t>
  </si>
  <si>
    <t>Produits sylvicoles et services annexes</t>
  </si>
  <si>
    <t>03</t>
  </si>
  <si>
    <t>Produits de la pêche et de l'aquaculture; services de soutien à la pêche</t>
  </si>
  <si>
    <t>05-09</t>
  </si>
  <si>
    <t>Produits des industries extractives</t>
  </si>
  <si>
    <t>10-12</t>
  </si>
  <si>
    <t>Produits des industries alimentaires, boissons et produits à base de tabac</t>
  </si>
  <si>
    <t>13-15</t>
  </si>
  <si>
    <t>Produits de l'industrie textile, articles d'habillement, cuir et articles en cuir</t>
  </si>
  <si>
    <t>Bois, articles en bois et en liège, à l'exclusion des meubles; articles de vannerie et de sparterie</t>
  </si>
  <si>
    <t>Papier et carton</t>
  </si>
  <si>
    <t>Travaux d'impression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</si>
  <si>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</si>
  <si>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</si>
  <si>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</si>
  <si>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</si>
  <si>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</si>
  <si>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</si>
  <si>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l'exclusion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</si>
  <si>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</si>
  <si>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</si>
  <si>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</si>
  <si>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</si>
  <si>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</si>
  <si>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31-32</t>
  </si>
  <si>
    <t>Meubles et autres produits manufacturés</t>
  </si>
  <si>
    <t>Réparation et installation de machines et d'équipements</t>
  </si>
  <si>
    <t>Électricité, gaz, vapeur et air conditionné</t>
  </si>
  <si>
    <t>Eau naturelle; traitement et distribution d'eau</t>
  </si>
  <si>
    <t>37-39</t>
  </si>
  <si>
    <t>Collecte et traitement des eaux usées; boues d'épuration; collecte, traitement et élimination des déchets; récupération de matériaux; Dépollution et autres services de gestion des déchets</t>
  </si>
  <si>
    <t>41-43</t>
  </si>
  <si>
    <t>Constructions et travaux de construction</t>
  </si>
  <si>
    <t>Commerce et réparation d'automobiles et de motocycles</t>
  </si>
  <si>
    <t>Commerce de gros, à l'exclusion des automobiles et des motocycles</t>
  </si>
  <si>
    <t>Commerce de détail, à l'exclusion des automobiles et des motocycles</t>
  </si>
  <si>
    <t>Transports terrestres et transports par conduites</t>
  </si>
  <si>
    <t>Transport par eau</t>
  </si>
  <si>
    <t>Transports aériens</t>
  </si>
  <si>
    <t>Entreposage et services auxiliaires des transports</t>
  </si>
  <si>
    <t>Services de poste et de courrier</t>
  </si>
  <si>
    <t>55-56</t>
  </si>
  <si>
    <t>Services d'hébergement et de restauration</t>
  </si>
  <si>
    <t>Édition</t>
  </si>
  <si>
    <t>59-60</t>
  </si>
  <si>
    <t>Production de films cinématographiques, de vidéos et de programmes de télévision; enregistrement sonore et édition musicale; programmation et diffusion</t>
  </si>
  <si>
    <t>Services de télécommunications</t>
  </si>
  <si>
    <t>62-63</t>
  </si>
  <si>
    <t>Programmation, conseil et autres activités informatiques;Services d'information</t>
  </si>
  <si>
    <t>Services financiers, hors assurances et caisses de retraite</t>
  </si>
  <si>
    <t>Services d'assurance, de réassurance et de caisses de retraite, à l'exclusion de la sécurité sociale obligatoire</t>
  </si>
  <si>
    <t>Services auxiliaires aux services financiers et aux assurances</t>
  </si>
  <si>
    <t>Services immobiliers à l'exclusion des loyers imputés</t>
  </si>
  <si>
    <t>Loyers imputés des logements occupés par leur propriétaire</t>
  </si>
  <si>
    <t>69-70</t>
  </si>
  <si>
    <t>Services juridiques et comptables; services des sièges sociaux; conseil de gestion</t>
  </si>
  <si>
    <t>Services d'architecture et d'ingénierie; services de contrôle et analyses techniques</t>
  </si>
  <si>
    <t>Services de recherche et développement scientifique</t>
  </si>
  <si>
    <t>Services de publicité et d'études de marché</t>
  </si>
  <si>
    <t>74-75</t>
  </si>
  <si>
    <t>Autres services spécialisés, scientifiques et techniques et services vétérinaires</t>
  </si>
  <si>
    <t>Location et location-bail</t>
  </si>
  <si>
    <t>Services liés à l'emploi</t>
  </si>
  <si>
    <t>Services des agences de voyage, des voyagistes et autres services de réservation et services connexes</t>
  </si>
  <si>
    <t>80-82</t>
  </si>
  <si>
    <t>Services de sécurité et d'enquête; services relatifs aux bâtiments et aménagement paysager; services administratifs et autres services de soutien aux entreprises</t>
  </si>
  <si>
    <t>Services d'administration publique et de défense; services de sécurité sociale obligatoire</t>
  </si>
  <si>
    <t>Services de l'enseignement</t>
  </si>
  <si>
    <t>Services de santé humaine</t>
  </si>
  <si>
    <t>87-88</t>
  </si>
  <si>
    <t>Services d'hébergement médico-social et social; services d'action sociale sans hébergement</t>
  </si>
  <si>
    <t>90-92</t>
  </si>
  <si>
    <t>Services créatifs, artistiques, du spectacle, des bibliothèques, archives, musées et autres services culturels; jeux de hasard et d'argent</t>
  </si>
  <si>
    <t>Services sportifs, récréatifs et de loisirs</t>
  </si>
  <si>
    <t>Services fournis par des organisations associatives</t>
  </si>
  <si>
    <t>Services de réparation d'ordinateurs et de biens personnels et domestiques</t>
  </si>
  <si>
    <t>Autres services personnels</t>
  </si>
  <si>
    <t>97-98</t>
  </si>
  <si>
    <t>Services des ménages en tant qu'employeurs; biens et services divers produits par les ménages pour leur usage propre</t>
  </si>
  <si>
    <t>Services extra-territoriaux</t>
  </si>
  <si>
    <t>Total</t>
  </si>
  <si>
    <t>total services</t>
  </si>
  <si>
    <t>total</t>
  </si>
  <si>
    <t>OK</t>
  </si>
  <si>
    <t>Millions d'euros</t>
  </si>
  <si>
    <t>non disponible</t>
  </si>
  <si>
    <t xml:space="preserve">France </t>
  </si>
  <si>
    <t>proposé</t>
  </si>
  <si>
    <t>TIME/GEO</t>
  </si>
  <si>
    <t>2017</t>
  </si>
  <si>
    <t>Caractères spécial :</t>
  </si>
  <si>
    <t>:</t>
  </si>
  <si>
    <t>Cokéfaction et raffinage</t>
  </si>
  <si>
    <t>Caractères spécial 0</t>
  </si>
  <si>
    <t>avant RAS</t>
  </si>
  <si>
    <t>après RAS</t>
  </si>
  <si>
    <t>porduits industriels</t>
  </si>
  <si>
    <t>total services hors transport</t>
  </si>
  <si>
    <t>pour la France RAS  somme NAF 86 à 92, 60 et 79</t>
  </si>
  <si>
    <t>TEI</t>
  </si>
  <si>
    <t>actuel</t>
  </si>
  <si>
    <t>pays</t>
  </si>
  <si>
    <t>services</t>
  </si>
  <si>
    <t xml:space="preserve"> - transports</t>
  </si>
  <si>
    <t>services hors transports</t>
  </si>
  <si>
    <t xml:space="preserve">dont </t>
  </si>
  <si>
    <t>- Services financiers, hors assurances</t>
  </si>
  <si>
    <t>industries</t>
  </si>
  <si>
    <t xml:space="preserve"> - Produits des industries extractives</t>
  </si>
  <si>
    <t xml:space="preserve"> - cokéfaction-raffinage</t>
  </si>
  <si>
    <t xml:space="preserve"> - Chimie</t>
  </si>
  <si>
    <t xml:space="preserve"> - Machines et équipements n.c.a.</t>
  </si>
  <si>
    <t>construction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</si>
</sst>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2" xfId="0" quotePrefix="1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3" fillId="0" borderId="0" xfId="0" applyNumberFormat="1" applyFont="1" applyFill="1" applyBorder="1" applyAlignment="1"/>
    <xf numFmtId="0" fontId="3" fillId="0" borderId="0" xfId="0" applyFont="1"/>
    <xf numFmtId="0" fontId="3" fillId="4" borderId="0" xfId="0" applyFont="1" applyFill="1"/>
    <xf numFmtId="0" fontId="3" fillId="3" borderId="1" xfId="0" applyNumberFormat="1" applyFont="1" applyFill="1" applyBorder="1" applyAlignment="1"/>
    <xf numFmtId="165" fontId="3" fillId="2" borderId="1" xfId="0" applyNumberFormat="1" applyFont="1" applyFill="1" applyBorder="1" applyAlignment="1"/>
    <xf numFmtId="0" fontId="4" fillId="3" borderId="1" xfId="0" applyNumberFormat="1" applyFont="1" applyFill="1" applyBorder="1" applyAlignment="1"/>
    <xf numFmtId="0" fontId="4" fillId="0" borderId="0" xfId="0" applyFont="1"/>
    <xf numFmtId="165" fontId="3" fillId="0" borderId="0" xfId="0" applyNumberFormat="1" applyFont="1"/>
    <xf numFmtId="165" fontId="3" fillId="4" borderId="0" xfId="0" applyNumberFormat="1" applyFont="1" applyFill="1"/>
    <xf numFmtId="0" fontId="3" fillId="4" borderId="0" xfId="0" applyNumberFormat="1" applyFont="1" applyFill="1" applyBorder="1" applyAlignment="1"/>
    <xf numFmtId="0" fontId="3" fillId="5" borderId="0" xfId="0" applyFont="1" applyFill="1"/>
    <xf numFmtId="0" fontId="5" fillId="0" borderId="0" xfId="0" applyNumberFormat="1" applyFont="1" applyFill="1" applyBorder="1" applyAlignment="1"/>
    <xf numFmtId="0" fontId="5" fillId="3" borderId="1" xfId="0" applyNumberFormat="1" applyFont="1" applyFill="1" applyBorder="1" applyAlignment="1"/>
    <xf numFmtId="0" fontId="5" fillId="3" borderId="4" xfId="0" applyNumberFormat="1" applyFont="1" applyFill="1" applyBorder="1" applyAlignment="1"/>
    <xf numFmtId="164" fontId="5" fillId="0" borderId="1" xfId="0" applyNumberFormat="1" applyFont="1" applyFill="1" applyBorder="1" applyAlignment="1"/>
    <xf numFmtId="4" fontId="5" fillId="0" borderId="1" xfId="0" applyNumberFormat="1" applyFont="1" applyFill="1" applyBorder="1" applyAlignment="1"/>
    <xf numFmtId="3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/>
    <xf numFmtId="3" fontId="0" fillId="0" borderId="0" xfId="0" applyNumberFormat="1"/>
    <xf numFmtId="0" fontId="1" fillId="0" borderId="0" xfId="0" applyNumberFormat="1" applyFont="1" applyFill="1" applyBorder="1" applyAlignment="1"/>
    <xf numFmtId="0" fontId="6" fillId="0" borderId="0" xfId="0" applyFont="1" applyAlignment="1">
      <alignment horizontal="center"/>
    </xf>
    <xf numFmtId="165" fontId="6" fillId="0" borderId="0" xfId="0" applyNumberFormat="1" applyFont="1"/>
    <xf numFmtId="0" fontId="7" fillId="3" borderId="3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/>
    <xf numFmtId="0" fontId="8" fillId="0" borderId="0" xfId="0" applyFont="1"/>
    <xf numFmtId="0" fontId="3" fillId="0" borderId="5" xfId="0" applyFont="1" applyBorder="1"/>
    <xf numFmtId="0" fontId="3" fillId="5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5" borderId="9" xfId="0" applyNumberFormat="1" applyFont="1" applyFill="1" applyBorder="1" applyAlignment="1"/>
    <xf numFmtId="165" fontId="9" fillId="5" borderId="9" xfId="0" applyNumberFormat="1" applyFont="1" applyFill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3" fillId="5" borderId="10" xfId="0" quotePrefix="1" applyNumberFormat="1" applyFont="1" applyFill="1" applyBorder="1" applyAlignment="1"/>
    <xf numFmtId="165" fontId="3" fillId="5" borderId="11" xfId="0" applyNumberFormat="1" applyFont="1" applyFill="1" applyBorder="1" applyAlignment="1">
      <alignment horizontal="center"/>
    </xf>
    <xf numFmtId="165" fontId="3" fillId="5" borderId="12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0" fontId="3" fillId="5" borderId="10" xfId="0" applyNumberFormat="1" applyFont="1" applyFill="1" applyBorder="1" applyAlignment="1"/>
    <xf numFmtId="165" fontId="3" fillId="5" borderId="1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5" borderId="11" xfId="0" quotePrefix="1" applyNumberFormat="1" applyFont="1" applyFill="1" applyBorder="1" applyAlignment="1"/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9" fillId="0" borderId="11" xfId="0" applyFont="1" applyBorder="1"/>
    <xf numFmtId="165" fontId="9" fillId="0" borderId="11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5" fontId="3" fillId="5" borderId="0" xfId="0" applyNumberFormat="1" applyFont="1" applyFill="1"/>
    <xf numFmtId="165" fontId="3" fillId="5" borderId="0" xfId="0" applyNumberFormat="1" applyFont="1" applyFill="1" applyBorder="1" applyAlignment="1">
      <alignment horizontal="center"/>
    </xf>
    <xf numFmtId="0" fontId="3" fillId="0" borderId="13" xfId="0" applyFont="1" applyBorder="1"/>
    <xf numFmtId="0" fontId="9" fillId="0" borderId="10" xfId="0" applyFont="1" applyBorder="1"/>
    <xf numFmtId="0" fontId="9" fillId="5" borderId="10" xfId="0" applyNumberFormat="1" applyFont="1" applyFill="1" applyBorder="1" applyAlignment="1"/>
    <xf numFmtId="165" fontId="9" fillId="5" borderId="0" xfId="0" applyNumberFormat="1" applyFont="1" applyFill="1" applyBorder="1" applyAlignment="1">
      <alignment horizontal="center"/>
    </xf>
    <xf numFmtId="165" fontId="3" fillId="5" borderId="8" xfId="0" applyNumberFormat="1" applyFont="1" applyFill="1" applyBorder="1" applyAlignment="1">
      <alignment horizontal="center"/>
    </xf>
    <xf numFmtId="165" fontId="9" fillId="5" borderId="10" xfId="0" applyNumberFormat="1" applyFont="1" applyFill="1" applyBorder="1" applyAlignment="1">
      <alignment horizontal="center"/>
    </xf>
    <xf numFmtId="165" fontId="9" fillId="5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67</xdr:row>
      <xdr:rowOff>142876</xdr:rowOff>
    </xdr:from>
    <xdr:to>
      <xdr:col>16</xdr:col>
      <xdr:colOff>495300</xdr:colOff>
      <xdr:row>67</xdr:row>
      <xdr:rowOff>152401</xdr:rowOff>
    </xdr:to>
    <xdr:cxnSp macro="">
      <xdr:nvCxnSpPr>
        <xdr:cNvPr id="2" name="Connecteur droit avec flèche 1"/>
        <xdr:cNvCxnSpPr/>
      </xdr:nvCxnSpPr>
      <xdr:spPr>
        <a:xfrm rot="10800000">
          <a:off x="13592175" y="13544551"/>
          <a:ext cx="361950" cy="9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topLeftCell="A48" workbookViewId="0">
      <selection activeCell="D54" sqref="D54"/>
    </sheetView>
  </sheetViews>
  <sheetFormatPr baseColWidth="10" defaultColWidth="9.7109375" defaultRowHeight="15"/>
  <cols>
    <col min="1" max="1" width="18.85546875" customWidth="1"/>
  </cols>
  <sheetData>
    <row r="2" spans="1:15">
      <c r="A2" s="16" t="s">
        <v>112</v>
      </c>
    </row>
    <row r="3" spans="1:15">
      <c r="A3" s="16" t="s">
        <v>113</v>
      </c>
      <c r="B3" s="16" t="s">
        <v>107</v>
      </c>
    </row>
    <row r="5" spans="1:15">
      <c r="A5" s="16" t="s">
        <v>4</v>
      </c>
      <c r="B5" s="16" t="s">
        <v>106</v>
      </c>
    </row>
    <row r="6" spans="1:15">
      <c r="A6" s="16" t="s">
        <v>5</v>
      </c>
      <c r="B6" s="16" t="s">
        <v>102</v>
      </c>
    </row>
    <row r="7" spans="1:15">
      <c r="A7" s="16" t="s">
        <v>6</v>
      </c>
      <c r="B7" s="16" t="s">
        <v>114</v>
      </c>
    </row>
    <row r="9" spans="1:15">
      <c r="A9" s="17" t="s">
        <v>7</v>
      </c>
      <c r="B9" s="17" t="s">
        <v>110</v>
      </c>
      <c r="C9" s="17" t="s">
        <v>8</v>
      </c>
      <c r="D9" s="17" t="s">
        <v>9</v>
      </c>
      <c r="E9" s="17" t="s">
        <v>10</v>
      </c>
      <c r="F9" s="17" t="s">
        <v>11</v>
      </c>
      <c r="G9" s="17" t="s">
        <v>12</v>
      </c>
      <c r="H9" s="17" t="s">
        <v>13</v>
      </c>
      <c r="I9" s="17" t="s">
        <v>14</v>
      </c>
      <c r="J9" s="17" t="s">
        <v>15</v>
      </c>
      <c r="K9" s="17" t="s">
        <v>16</v>
      </c>
      <c r="L9" s="17" t="s">
        <v>17</v>
      </c>
      <c r="M9" s="17" t="s">
        <v>18</v>
      </c>
      <c r="N9" s="18" t="s">
        <v>102</v>
      </c>
    </row>
    <row r="10" spans="1:15">
      <c r="A10" s="17" t="s">
        <v>20</v>
      </c>
      <c r="B10" s="17" t="s">
        <v>111</v>
      </c>
      <c r="C10" s="21">
        <v>0</v>
      </c>
      <c r="D10" s="20">
        <v>11.89</v>
      </c>
      <c r="E10" s="20">
        <v>0.06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3">
        <f>SUM(C10:M10)</f>
        <v>11.950000000000001</v>
      </c>
    </row>
    <row r="11" spans="1:15">
      <c r="A11" s="17" t="s">
        <v>22</v>
      </c>
      <c r="B11" s="17" t="s">
        <v>111</v>
      </c>
      <c r="C11" s="21">
        <v>0</v>
      </c>
      <c r="D11" s="21">
        <v>0</v>
      </c>
      <c r="E11" s="20">
        <v>0.03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3">
        <f t="shared" ref="N11:N74" si="0">SUM(C11:M11)</f>
        <v>0.03</v>
      </c>
      <c r="O11" s="18" t="s">
        <v>104</v>
      </c>
    </row>
    <row r="12" spans="1:15">
      <c r="A12" s="17" t="s">
        <v>24</v>
      </c>
      <c r="B12" s="17" t="s">
        <v>111</v>
      </c>
      <c r="C12" s="21">
        <v>0</v>
      </c>
      <c r="D12" s="21">
        <v>0</v>
      </c>
      <c r="E12" s="20">
        <v>0.01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3">
        <f t="shared" si="0"/>
        <v>0.01</v>
      </c>
      <c r="O12" s="4">
        <f>SUM(C12:N12)</f>
        <v>0.02</v>
      </c>
    </row>
    <row r="13" spans="1:15">
      <c r="A13" s="17" t="s">
        <v>26</v>
      </c>
      <c r="B13" s="17" t="s">
        <v>111</v>
      </c>
      <c r="C13" s="19">
        <v>10817.5</v>
      </c>
      <c r="D13" s="20">
        <v>2615.85</v>
      </c>
      <c r="E13" s="20">
        <v>3047.04</v>
      </c>
      <c r="F13" s="21">
        <v>27117</v>
      </c>
      <c r="G13" s="20">
        <v>20720.990000000002</v>
      </c>
      <c r="H13" s="19">
        <v>24811.9</v>
      </c>
      <c r="I13" s="20">
        <v>2176.91</v>
      </c>
      <c r="J13" s="21">
        <v>17672</v>
      </c>
      <c r="K13" s="20">
        <v>3003.08</v>
      </c>
      <c r="L13" s="19">
        <v>6485.4</v>
      </c>
      <c r="M13" s="20">
        <v>22338.77</v>
      </c>
      <c r="N13" s="23">
        <f t="shared" si="0"/>
        <v>140806.44</v>
      </c>
      <c r="O13" s="4">
        <f t="shared" ref="O13:O76" si="1">SUM(C13:N13)</f>
        <v>281612.88</v>
      </c>
    </row>
    <row r="14" spans="1:15">
      <c r="A14" s="17" t="s">
        <v>28</v>
      </c>
      <c r="B14" s="17" t="s">
        <v>111</v>
      </c>
      <c r="C14" s="21">
        <v>89</v>
      </c>
      <c r="D14" s="21">
        <v>0</v>
      </c>
      <c r="E14" s="20">
        <v>1.48</v>
      </c>
      <c r="F14" s="21">
        <v>5</v>
      </c>
      <c r="G14" s="20">
        <v>81.97</v>
      </c>
      <c r="H14" s="19">
        <v>109.2</v>
      </c>
      <c r="I14" s="20">
        <v>0.26</v>
      </c>
      <c r="J14" s="21">
        <v>256</v>
      </c>
      <c r="K14" s="20">
        <v>0.16</v>
      </c>
      <c r="L14" s="20">
        <v>93.08</v>
      </c>
      <c r="M14" s="20">
        <v>26.25</v>
      </c>
      <c r="N14" s="23">
        <f t="shared" si="0"/>
        <v>662.4</v>
      </c>
      <c r="O14" s="4">
        <f t="shared" si="1"/>
        <v>1324.8</v>
      </c>
    </row>
    <row r="15" spans="1:15">
      <c r="A15" s="17" t="s">
        <v>30</v>
      </c>
      <c r="B15" s="17" t="s">
        <v>111</v>
      </c>
      <c r="C15" s="19">
        <v>1.6</v>
      </c>
      <c r="D15" s="20">
        <v>0.34</v>
      </c>
      <c r="E15" s="20">
        <v>0.24</v>
      </c>
      <c r="F15" s="21">
        <v>1</v>
      </c>
      <c r="G15" s="20">
        <v>58.24</v>
      </c>
      <c r="H15" s="19">
        <v>24.1</v>
      </c>
      <c r="I15" s="20">
        <v>0.73</v>
      </c>
      <c r="J15" s="21">
        <v>0</v>
      </c>
      <c r="K15" s="19">
        <v>1.5</v>
      </c>
      <c r="L15" s="21">
        <v>0</v>
      </c>
      <c r="M15" s="21">
        <v>0</v>
      </c>
      <c r="N15" s="23">
        <f t="shared" si="0"/>
        <v>87.750000000000014</v>
      </c>
      <c r="O15" s="4">
        <f t="shared" si="1"/>
        <v>175.50000000000003</v>
      </c>
    </row>
    <row r="16" spans="1:15">
      <c r="A16" s="17" t="s">
        <v>31</v>
      </c>
      <c r="B16" s="17" t="s">
        <v>111</v>
      </c>
      <c r="C16" s="19">
        <v>4.4000000000000004</v>
      </c>
      <c r="D16" s="21">
        <v>0</v>
      </c>
      <c r="E16" s="20">
        <v>0.02</v>
      </c>
      <c r="F16" s="21">
        <v>12</v>
      </c>
      <c r="G16" s="21">
        <v>2</v>
      </c>
      <c r="H16" s="21">
        <v>0</v>
      </c>
      <c r="I16" s="20">
        <v>0.16</v>
      </c>
      <c r="J16" s="21">
        <v>4</v>
      </c>
      <c r="K16" s="20">
        <v>0.21</v>
      </c>
      <c r="L16" s="20">
        <v>3.22</v>
      </c>
      <c r="M16" s="21">
        <v>0</v>
      </c>
      <c r="N16" s="23">
        <f t="shared" si="0"/>
        <v>26.01</v>
      </c>
      <c r="O16" s="4">
        <f t="shared" si="1"/>
        <v>52.02</v>
      </c>
    </row>
    <row r="17" spans="1:15">
      <c r="A17" s="17" t="s">
        <v>32</v>
      </c>
      <c r="B17" s="17" t="s">
        <v>111</v>
      </c>
      <c r="C17" s="19">
        <v>4.3</v>
      </c>
      <c r="D17" s="21">
        <v>0</v>
      </c>
      <c r="E17" s="20">
        <v>7.0000000000000007E-2</v>
      </c>
      <c r="F17" s="21">
        <v>10</v>
      </c>
      <c r="G17" s="20">
        <v>29.21</v>
      </c>
      <c r="H17" s="19">
        <v>2.4</v>
      </c>
      <c r="I17" s="20">
        <v>0.85</v>
      </c>
      <c r="J17" s="21">
        <v>2</v>
      </c>
      <c r="K17" s="20">
        <v>1.78</v>
      </c>
      <c r="L17" s="20">
        <v>3.32</v>
      </c>
      <c r="M17" s="20">
        <v>3.42</v>
      </c>
      <c r="N17" s="23">
        <f t="shared" si="0"/>
        <v>57.35</v>
      </c>
      <c r="O17" s="4">
        <f t="shared" si="1"/>
        <v>114.7</v>
      </c>
    </row>
    <row r="18" spans="1:15">
      <c r="A18" s="17" t="s">
        <v>33</v>
      </c>
      <c r="B18" s="17" t="s">
        <v>111</v>
      </c>
      <c r="C18" s="19">
        <v>0.6</v>
      </c>
      <c r="D18" s="21">
        <v>0</v>
      </c>
      <c r="E18" s="21">
        <v>0</v>
      </c>
      <c r="F18" s="21">
        <v>25</v>
      </c>
      <c r="G18" s="20">
        <v>4.82</v>
      </c>
      <c r="H18" s="19">
        <v>20.7</v>
      </c>
      <c r="I18" s="20">
        <v>0.08</v>
      </c>
      <c r="J18" s="21">
        <v>0</v>
      </c>
      <c r="K18" s="20">
        <v>0.33</v>
      </c>
      <c r="L18" s="20">
        <v>2.2799999999999998</v>
      </c>
      <c r="M18" s="21">
        <v>0</v>
      </c>
      <c r="N18" s="23">
        <f t="shared" si="0"/>
        <v>53.81</v>
      </c>
      <c r="O18" s="4">
        <f t="shared" si="1"/>
        <v>107.62</v>
      </c>
    </row>
    <row r="19" spans="1:15">
      <c r="A19" s="17" t="s">
        <v>34</v>
      </c>
      <c r="B19" s="17" t="s">
        <v>111</v>
      </c>
      <c r="C19" s="19">
        <v>7360.1</v>
      </c>
      <c r="D19" s="20">
        <v>52.49</v>
      </c>
      <c r="E19" s="20">
        <v>94.84</v>
      </c>
      <c r="F19" s="21">
        <v>6446</v>
      </c>
      <c r="G19" s="20">
        <v>1877.88</v>
      </c>
      <c r="H19" s="21">
        <v>5631</v>
      </c>
      <c r="I19" s="20">
        <v>371.15</v>
      </c>
      <c r="J19" s="21">
        <v>2271</v>
      </c>
      <c r="K19" s="20">
        <v>209.81</v>
      </c>
      <c r="L19" s="20">
        <v>973.86</v>
      </c>
      <c r="M19" s="20">
        <v>1951.73</v>
      </c>
      <c r="N19" s="23">
        <f t="shared" si="0"/>
        <v>27239.860000000004</v>
      </c>
      <c r="O19" s="4">
        <f t="shared" si="1"/>
        <v>54479.720000000008</v>
      </c>
    </row>
    <row r="20" spans="1:15">
      <c r="A20" s="17" t="s">
        <v>35</v>
      </c>
      <c r="B20" s="17" t="s">
        <v>111</v>
      </c>
      <c r="C20" s="19">
        <v>2365.8000000000002</v>
      </c>
      <c r="D20" s="20">
        <v>129.37</v>
      </c>
      <c r="E20" s="20">
        <v>157.16999999999999</v>
      </c>
      <c r="F20" s="21">
        <v>1881</v>
      </c>
      <c r="G20" s="20">
        <v>865.36</v>
      </c>
      <c r="H20" s="19">
        <v>2518.1</v>
      </c>
      <c r="I20" s="20">
        <v>565.25</v>
      </c>
      <c r="J20" s="21">
        <v>714</v>
      </c>
      <c r="K20" s="20">
        <v>256.22000000000003</v>
      </c>
      <c r="L20" s="19">
        <v>407.5</v>
      </c>
      <c r="M20" s="20">
        <v>555.84</v>
      </c>
      <c r="N20" s="23">
        <f t="shared" si="0"/>
        <v>10415.609999999999</v>
      </c>
      <c r="O20" s="4">
        <f t="shared" si="1"/>
        <v>20831.219999999998</v>
      </c>
    </row>
    <row r="21" spans="1:15">
      <c r="A21" s="17" t="s">
        <v>36</v>
      </c>
      <c r="B21" s="17" t="s">
        <v>111</v>
      </c>
      <c r="C21" s="19">
        <v>0.6</v>
      </c>
      <c r="D21" s="20">
        <v>0.11</v>
      </c>
      <c r="E21" s="19">
        <v>0.1</v>
      </c>
      <c r="F21" s="21">
        <v>0</v>
      </c>
      <c r="G21" s="19">
        <v>3.1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3">
        <f t="shared" si="0"/>
        <v>3.91</v>
      </c>
      <c r="O21" s="4">
        <f t="shared" si="1"/>
        <v>7.82</v>
      </c>
    </row>
    <row r="22" spans="1:15">
      <c r="A22" s="17" t="s">
        <v>37</v>
      </c>
      <c r="B22" s="17" t="s">
        <v>111</v>
      </c>
      <c r="C22" s="21">
        <v>27</v>
      </c>
      <c r="D22" s="20">
        <v>0.91</v>
      </c>
      <c r="E22" s="20">
        <v>2.15</v>
      </c>
      <c r="F22" s="21">
        <v>109</v>
      </c>
      <c r="G22" s="20">
        <v>812.04</v>
      </c>
      <c r="H22" s="19">
        <v>48.2</v>
      </c>
      <c r="I22" s="20">
        <v>3.15</v>
      </c>
      <c r="J22" s="21">
        <v>15</v>
      </c>
      <c r="K22" s="20">
        <v>9.07</v>
      </c>
      <c r="L22" s="20">
        <v>58.42</v>
      </c>
      <c r="M22" s="20">
        <v>11.41</v>
      </c>
      <c r="N22" s="23">
        <f t="shared" si="0"/>
        <v>1096.3500000000001</v>
      </c>
      <c r="O22" s="4">
        <f t="shared" si="1"/>
        <v>2192.7000000000003</v>
      </c>
    </row>
    <row r="23" spans="1:15">
      <c r="A23" s="17" t="s">
        <v>38</v>
      </c>
      <c r="B23" s="17" t="s">
        <v>111</v>
      </c>
      <c r="C23" s="19">
        <v>2.7</v>
      </c>
      <c r="D23" s="20">
        <v>4.63</v>
      </c>
      <c r="E23" s="20">
        <v>1.95</v>
      </c>
      <c r="F23" s="21">
        <v>10</v>
      </c>
      <c r="G23" s="19">
        <v>33.5</v>
      </c>
      <c r="H23" s="19">
        <v>45.2</v>
      </c>
      <c r="I23" s="20">
        <v>0.94</v>
      </c>
      <c r="J23" s="21">
        <v>0</v>
      </c>
      <c r="K23" s="21">
        <v>0</v>
      </c>
      <c r="L23" s="21">
        <v>0</v>
      </c>
      <c r="M23" s="21">
        <v>0</v>
      </c>
      <c r="N23" s="23">
        <f t="shared" si="0"/>
        <v>98.92</v>
      </c>
      <c r="O23" s="4">
        <f t="shared" si="1"/>
        <v>197.84</v>
      </c>
    </row>
    <row r="24" spans="1:15">
      <c r="A24" s="17" t="s">
        <v>39</v>
      </c>
      <c r="B24" s="17" t="s">
        <v>111</v>
      </c>
      <c r="C24" s="19">
        <v>4.9000000000000004</v>
      </c>
      <c r="D24" s="20">
        <v>1.79</v>
      </c>
      <c r="E24" s="20">
        <v>1.38</v>
      </c>
      <c r="F24" s="21">
        <v>65</v>
      </c>
      <c r="G24" s="20">
        <v>176.35</v>
      </c>
      <c r="H24" s="19">
        <v>37.799999999999997</v>
      </c>
      <c r="I24" s="20">
        <v>11.41</v>
      </c>
      <c r="J24" s="21">
        <v>0</v>
      </c>
      <c r="K24" s="21">
        <v>0</v>
      </c>
      <c r="L24" s="20">
        <v>3.42</v>
      </c>
      <c r="M24" s="20">
        <v>2.2799999999999998</v>
      </c>
      <c r="N24" s="23">
        <f t="shared" si="0"/>
        <v>304.33</v>
      </c>
      <c r="O24" s="4">
        <f t="shared" si="1"/>
        <v>608.66</v>
      </c>
    </row>
    <row r="25" spans="1:15">
      <c r="A25" s="17" t="s">
        <v>40</v>
      </c>
      <c r="B25" s="17" t="s">
        <v>111</v>
      </c>
      <c r="C25" s="19">
        <v>45.9</v>
      </c>
      <c r="D25" s="20">
        <v>15.76</v>
      </c>
      <c r="E25" s="20">
        <v>1.76</v>
      </c>
      <c r="F25" s="21">
        <v>289</v>
      </c>
      <c r="G25" s="20">
        <v>561.52</v>
      </c>
      <c r="H25" s="21">
        <v>30</v>
      </c>
      <c r="I25" s="20">
        <v>5.18</v>
      </c>
      <c r="J25" s="21">
        <v>10</v>
      </c>
      <c r="K25" s="20">
        <v>1.57</v>
      </c>
      <c r="L25" s="20">
        <v>39.22</v>
      </c>
      <c r="M25" s="20">
        <v>14.84</v>
      </c>
      <c r="N25" s="23">
        <f t="shared" si="0"/>
        <v>1014.7500000000001</v>
      </c>
      <c r="O25" s="4">
        <f t="shared" si="1"/>
        <v>2029.5000000000002</v>
      </c>
    </row>
    <row r="26" spans="1:15">
      <c r="A26" s="17" t="s">
        <v>41</v>
      </c>
      <c r="B26" s="17" t="s">
        <v>111</v>
      </c>
      <c r="C26" s="19">
        <v>11.1</v>
      </c>
      <c r="D26" s="20">
        <v>1.37</v>
      </c>
      <c r="E26" s="20">
        <v>0.53</v>
      </c>
      <c r="F26" s="21">
        <v>40</v>
      </c>
      <c r="G26" s="19">
        <v>110.8</v>
      </c>
      <c r="H26" s="19">
        <v>10.1</v>
      </c>
      <c r="I26" s="20">
        <v>3.84</v>
      </c>
      <c r="J26" s="21">
        <v>1</v>
      </c>
      <c r="K26" s="21">
        <v>0</v>
      </c>
      <c r="L26" s="20">
        <v>1.35</v>
      </c>
      <c r="M26" s="20">
        <v>7.99</v>
      </c>
      <c r="N26" s="23">
        <f t="shared" si="0"/>
        <v>188.08</v>
      </c>
      <c r="O26" s="4">
        <f t="shared" si="1"/>
        <v>376.16</v>
      </c>
    </row>
    <row r="27" spans="1:15">
      <c r="A27" s="17" t="s">
        <v>42</v>
      </c>
      <c r="B27" s="17" t="s">
        <v>111</v>
      </c>
      <c r="C27" s="19">
        <v>7.4</v>
      </c>
      <c r="D27" s="19">
        <v>0.3</v>
      </c>
      <c r="E27" s="20">
        <v>0.87</v>
      </c>
      <c r="F27" s="21">
        <v>27</v>
      </c>
      <c r="G27" s="20">
        <v>204.67</v>
      </c>
      <c r="H27" s="19">
        <v>3.4</v>
      </c>
      <c r="I27" s="20">
        <v>1.77</v>
      </c>
      <c r="J27" s="21">
        <v>6</v>
      </c>
      <c r="K27" s="20">
        <v>0.15</v>
      </c>
      <c r="L27" s="20">
        <v>2.08</v>
      </c>
      <c r="M27" s="21">
        <v>0</v>
      </c>
      <c r="N27" s="23">
        <f t="shared" si="0"/>
        <v>253.64000000000001</v>
      </c>
      <c r="O27" s="4">
        <f t="shared" si="1"/>
        <v>507.28000000000003</v>
      </c>
    </row>
    <row r="28" spans="1:15">
      <c r="A28" s="17" t="s">
        <v>43</v>
      </c>
      <c r="B28" s="17" t="s">
        <v>111</v>
      </c>
      <c r="C28" s="19">
        <v>30.6</v>
      </c>
      <c r="D28" s="19">
        <v>6.8</v>
      </c>
      <c r="E28" s="20">
        <v>4.43</v>
      </c>
      <c r="F28" s="21">
        <v>133</v>
      </c>
      <c r="G28" s="20">
        <v>326.48</v>
      </c>
      <c r="H28" s="19">
        <v>35.200000000000003</v>
      </c>
      <c r="I28" s="20">
        <v>12.03</v>
      </c>
      <c r="J28" s="21">
        <v>0</v>
      </c>
      <c r="K28" s="19">
        <v>1.5</v>
      </c>
      <c r="L28" s="20">
        <v>40.99</v>
      </c>
      <c r="M28" s="20">
        <v>54.79</v>
      </c>
      <c r="N28" s="23">
        <f t="shared" si="0"/>
        <v>645.81999999999994</v>
      </c>
      <c r="O28" s="4">
        <f t="shared" si="1"/>
        <v>1291.6399999999999</v>
      </c>
    </row>
    <row r="29" spans="1:15">
      <c r="A29" s="17" t="s">
        <v>44</v>
      </c>
      <c r="B29" s="17" t="s">
        <v>111</v>
      </c>
      <c r="C29" s="19">
        <v>0.1</v>
      </c>
      <c r="D29" s="20">
        <v>3.76</v>
      </c>
      <c r="E29" s="20">
        <v>0.03</v>
      </c>
      <c r="F29" s="21">
        <v>6</v>
      </c>
      <c r="G29" s="20">
        <v>50.09</v>
      </c>
      <c r="H29" s="19">
        <v>158.9</v>
      </c>
      <c r="I29" s="20">
        <v>1.69</v>
      </c>
      <c r="J29" s="21">
        <v>1</v>
      </c>
      <c r="K29" s="21">
        <v>0</v>
      </c>
      <c r="L29" s="21">
        <v>0</v>
      </c>
      <c r="M29" s="21">
        <v>0</v>
      </c>
      <c r="N29" s="23">
        <f t="shared" si="0"/>
        <v>221.57</v>
      </c>
      <c r="O29" s="4">
        <f t="shared" si="1"/>
        <v>443.14</v>
      </c>
    </row>
    <row r="30" spans="1:15">
      <c r="A30" s="17" t="s">
        <v>45</v>
      </c>
      <c r="B30" s="17" t="s">
        <v>111</v>
      </c>
      <c r="C30" s="19">
        <v>0.2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3">
        <f t="shared" si="0"/>
        <v>0.2</v>
      </c>
      <c r="O30" s="4">
        <f t="shared" si="1"/>
        <v>0.4</v>
      </c>
    </row>
    <row r="31" spans="1:15">
      <c r="A31" s="17" t="s">
        <v>47</v>
      </c>
      <c r="B31" s="17" t="s">
        <v>111</v>
      </c>
      <c r="C31" s="19">
        <v>1.4</v>
      </c>
      <c r="D31" s="20">
        <v>0.08</v>
      </c>
      <c r="E31" s="20">
        <v>0.16</v>
      </c>
      <c r="F31" s="21">
        <v>1</v>
      </c>
      <c r="G31" s="20">
        <v>20.84</v>
      </c>
      <c r="H31" s="19">
        <v>34.9</v>
      </c>
      <c r="I31" s="20">
        <v>0.46</v>
      </c>
      <c r="J31" s="21">
        <v>5</v>
      </c>
      <c r="K31" s="21">
        <v>0</v>
      </c>
      <c r="L31" s="21">
        <v>0</v>
      </c>
      <c r="M31" s="21">
        <v>0</v>
      </c>
      <c r="N31" s="23">
        <f t="shared" si="0"/>
        <v>63.839999999999996</v>
      </c>
      <c r="O31" s="4">
        <f t="shared" si="1"/>
        <v>127.67999999999999</v>
      </c>
    </row>
    <row r="32" spans="1:15">
      <c r="A32" s="17" t="s">
        <v>48</v>
      </c>
      <c r="B32" s="17" t="s">
        <v>111</v>
      </c>
      <c r="C32" s="19">
        <v>37.5</v>
      </c>
      <c r="D32" s="20">
        <v>98.72</v>
      </c>
      <c r="E32" s="19">
        <v>4.7</v>
      </c>
      <c r="F32" s="21">
        <v>156</v>
      </c>
      <c r="G32" s="20">
        <v>66.36</v>
      </c>
      <c r="H32" s="19">
        <v>500.5</v>
      </c>
      <c r="I32" s="20">
        <v>150.46</v>
      </c>
      <c r="J32" s="21">
        <v>149</v>
      </c>
      <c r="K32" s="20">
        <v>44.53</v>
      </c>
      <c r="L32" s="20">
        <v>28.43</v>
      </c>
      <c r="M32" s="20">
        <v>197.46</v>
      </c>
      <c r="N32" s="23">
        <f t="shared" si="0"/>
        <v>1433.66</v>
      </c>
      <c r="O32" s="4">
        <f t="shared" si="1"/>
        <v>2867.32</v>
      </c>
    </row>
    <row r="33" spans="1:15">
      <c r="A33" s="17" t="s">
        <v>49</v>
      </c>
      <c r="B33" s="17" t="s">
        <v>111</v>
      </c>
      <c r="C33" s="21">
        <v>180</v>
      </c>
      <c r="D33" s="20">
        <v>112.66</v>
      </c>
      <c r="E33" s="20">
        <v>32.61</v>
      </c>
      <c r="F33" s="21">
        <v>1060</v>
      </c>
      <c r="G33" s="20">
        <v>598.46</v>
      </c>
      <c r="H33" s="19">
        <v>290.7</v>
      </c>
      <c r="I33" s="20">
        <v>124.49</v>
      </c>
      <c r="J33" s="21">
        <v>136</v>
      </c>
      <c r="K33" s="20">
        <v>1.87</v>
      </c>
      <c r="L33" s="20">
        <v>75.44</v>
      </c>
      <c r="M33" s="20">
        <v>319.58</v>
      </c>
      <c r="N33" s="23">
        <f t="shared" si="0"/>
        <v>2931.8099999999995</v>
      </c>
      <c r="O33" s="4">
        <f t="shared" si="1"/>
        <v>5863.619999999999</v>
      </c>
    </row>
    <row r="34" spans="1:15">
      <c r="A34" s="17" t="s">
        <v>50</v>
      </c>
      <c r="B34" s="17" t="s">
        <v>111</v>
      </c>
      <c r="C34" s="19">
        <v>12.1</v>
      </c>
      <c r="D34" s="20">
        <v>6.53</v>
      </c>
      <c r="E34" s="20">
        <v>0.05</v>
      </c>
      <c r="F34" s="21">
        <v>20</v>
      </c>
      <c r="G34" s="20">
        <v>53.17</v>
      </c>
      <c r="H34" s="19">
        <v>18.7</v>
      </c>
      <c r="I34" s="20">
        <v>1.53</v>
      </c>
      <c r="J34" s="21">
        <v>9</v>
      </c>
      <c r="K34" s="20">
        <v>0.31</v>
      </c>
      <c r="L34" s="21">
        <v>0</v>
      </c>
      <c r="M34" s="19">
        <v>33.1</v>
      </c>
      <c r="N34" s="23">
        <f t="shared" si="0"/>
        <v>154.49</v>
      </c>
      <c r="O34" s="4">
        <f t="shared" si="1"/>
        <v>308.98</v>
      </c>
    </row>
    <row r="35" spans="1:15">
      <c r="A35" s="17" t="s">
        <v>52</v>
      </c>
      <c r="B35" s="17" t="s">
        <v>111</v>
      </c>
      <c r="C35" s="19">
        <v>38.700000000000003</v>
      </c>
      <c r="D35" s="20">
        <v>2.62</v>
      </c>
      <c r="E35" s="20">
        <v>4.18</v>
      </c>
      <c r="F35" s="21">
        <v>75</v>
      </c>
      <c r="G35" s="20">
        <v>419.59</v>
      </c>
      <c r="H35" s="19">
        <v>339.1</v>
      </c>
      <c r="I35" s="20">
        <v>13.28</v>
      </c>
      <c r="J35" s="21">
        <v>4</v>
      </c>
      <c r="K35" s="20">
        <v>2.1800000000000002</v>
      </c>
      <c r="L35" s="20">
        <v>48.04</v>
      </c>
      <c r="M35" s="20">
        <v>71.91</v>
      </c>
      <c r="N35" s="23">
        <f t="shared" si="0"/>
        <v>1018.5999999999998</v>
      </c>
      <c r="O35" s="4">
        <f t="shared" si="1"/>
        <v>2037.1999999999996</v>
      </c>
    </row>
    <row r="36" spans="1:15">
      <c r="A36" s="17" t="s">
        <v>54</v>
      </c>
      <c r="B36" s="17" t="s">
        <v>111</v>
      </c>
      <c r="C36" s="19">
        <v>34.1</v>
      </c>
      <c r="D36" s="20">
        <v>17.21</v>
      </c>
      <c r="E36" s="20">
        <v>0.35</v>
      </c>
      <c r="F36" s="21">
        <v>337</v>
      </c>
      <c r="G36" s="20">
        <v>226.97</v>
      </c>
      <c r="H36" s="19">
        <v>57.5</v>
      </c>
      <c r="I36" s="20">
        <v>13.93</v>
      </c>
      <c r="J36" s="21">
        <v>12</v>
      </c>
      <c r="K36" s="20">
        <v>78.77</v>
      </c>
      <c r="L36" s="20">
        <v>10.27</v>
      </c>
      <c r="M36" s="20">
        <v>409.75</v>
      </c>
      <c r="N36" s="23">
        <f t="shared" si="0"/>
        <v>1197.8499999999999</v>
      </c>
      <c r="O36" s="4">
        <f t="shared" si="1"/>
        <v>2395.6999999999998</v>
      </c>
    </row>
    <row r="37" spans="1:15">
      <c r="A37" s="17" t="s">
        <v>55</v>
      </c>
      <c r="B37" s="17" t="s">
        <v>111</v>
      </c>
      <c r="C37" s="19">
        <v>2.5</v>
      </c>
      <c r="D37" s="20">
        <v>4.82</v>
      </c>
      <c r="E37" s="20">
        <v>0.14000000000000001</v>
      </c>
      <c r="F37" s="21">
        <v>45</v>
      </c>
      <c r="G37" s="20">
        <v>16.38</v>
      </c>
      <c r="H37" s="19">
        <v>105.5</v>
      </c>
      <c r="I37" s="20">
        <v>7.99</v>
      </c>
      <c r="J37" s="21">
        <v>1</v>
      </c>
      <c r="K37" s="20">
        <v>0.77</v>
      </c>
      <c r="L37" s="21">
        <v>0</v>
      </c>
      <c r="M37" s="21">
        <v>0</v>
      </c>
      <c r="N37" s="23">
        <f t="shared" si="0"/>
        <v>184.10000000000002</v>
      </c>
      <c r="O37" s="4">
        <f t="shared" si="1"/>
        <v>368.20000000000005</v>
      </c>
    </row>
    <row r="38" spans="1:15">
      <c r="A38" s="17" t="s">
        <v>56</v>
      </c>
      <c r="B38" s="17" t="s">
        <v>111</v>
      </c>
      <c r="C38" s="19">
        <v>27.2</v>
      </c>
      <c r="D38" s="21">
        <v>0</v>
      </c>
      <c r="E38" s="20">
        <v>9.94</v>
      </c>
      <c r="F38" s="21">
        <v>116</v>
      </c>
      <c r="G38" s="20">
        <v>333.01</v>
      </c>
      <c r="H38" s="19">
        <v>51.6</v>
      </c>
      <c r="I38" s="20">
        <v>0.33</v>
      </c>
      <c r="J38" s="21">
        <v>10</v>
      </c>
      <c r="K38" s="20">
        <v>1.42</v>
      </c>
      <c r="L38" s="19">
        <v>10.9</v>
      </c>
      <c r="M38" s="21">
        <v>0</v>
      </c>
      <c r="N38" s="23">
        <f t="shared" si="0"/>
        <v>560.4</v>
      </c>
      <c r="O38" s="4">
        <f t="shared" si="1"/>
        <v>1120.8</v>
      </c>
    </row>
    <row r="39" spans="1:15">
      <c r="A39" s="17" t="s">
        <v>57</v>
      </c>
      <c r="B39" s="17" t="s">
        <v>111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3">
        <f t="shared" si="0"/>
        <v>0</v>
      </c>
      <c r="O39" s="4">
        <f t="shared" si="1"/>
        <v>0</v>
      </c>
    </row>
    <row r="40" spans="1:15">
      <c r="A40" s="17" t="s">
        <v>58</v>
      </c>
      <c r="B40" s="17" t="s">
        <v>111</v>
      </c>
      <c r="C40" s="19">
        <v>94.5</v>
      </c>
      <c r="D40" s="20">
        <v>71.069999999999993</v>
      </c>
      <c r="E40" s="20">
        <v>2.59</v>
      </c>
      <c r="F40" s="21">
        <v>4172</v>
      </c>
      <c r="G40" s="20">
        <v>117.76</v>
      </c>
      <c r="H40" s="19">
        <v>217.5</v>
      </c>
      <c r="I40" s="20">
        <v>87.27</v>
      </c>
      <c r="J40" s="21">
        <v>297</v>
      </c>
      <c r="K40" s="20">
        <v>62.75</v>
      </c>
      <c r="L40" s="20">
        <v>22.21</v>
      </c>
      <c r="M40" s="20">
        <v>130.12</v>
      </c>
      <c r="N40" s="23">
        <f t="shared" si="0"/>
        <v>5274.77</v>
      </c>
      <c r="O40" s="4">
        <f t="shared" si="1"/>
        <v>10549.54</v>
      </c>
    </row>
    <row r="41" spans="1:15">
      <c r="A41" s="17" t="s">
        <v>59</v>
      </c>
      <c r="B41" s="17" t="s">
        <v>111</v>
      </c>
      <c r="C41" s="19">
        <v>56.5</v>
      </c>
      <c r="D41" s="21">
        <v>0</v>
      </c>
      <c r="E41" s="20">
        <v>12.25</v>
      </c>
      <c r="F41" s="21">
        <v>59</v>
      </c>
      <c r="G41" s="21">
        <v>0</v>
      </c>
      <c r="H41" s="19">
        <v>5.3</v>
      </c>
      <c r="I41" s="20">
        <v>11.94</v>
      </c>
      <c r="J41" s="21">
        <v>0</v>
      </c>
      <c r="K41" s="20">
        <v>1.1200000000000001</v>
      </c>
      <c r="L41" s="20">
        <v>114.25</v>
      </c>
      <c r="M41" s="20">
        <v>206.59</v>
      </c>
      <c r="N41" s="23">
        <f t="shared" si="0"/>
        <v>466.95000000000005</v>
      </c>
      <c r="O41" s="4">
        <f t="shared" si="1"/>
        <v>933.90000000000009</v>
      </c>
    </row>
    <row r="42" spans="1:15">
      <c r="A42" s="17" t="s">
        <v>60</v>
      </c>
      <c r="B42" s="17" t="s">
        <v>111</v>
      </c>
      <c r="C42" s="19">
        <v>2.6</v>
      </c>
      <c r="D42" s="21">
        <v>0</v>
      </c>
      <c r="E42" s="20">
        <v>6.73</v>
      </c>
      <c r="F42" s="21">
        <v>16</v>
      </c>
      <c r="G42" s="19">
        <v>30.8</v>
      </c>
      <c r="H42" s="19">
        <v>15.4</v>
      </c>
      <c r="I42" s="19">
        <v>3.7</v>
      </c>
      <c r="J42" s="21">
        <v>0</v>
      </c>
      <c r="K42" s="20">
        <v>2.97</v>
      </c>
      <c r="L42" s="20">
        <v>0.42</v>
      </c>
      <c r="M42" s="20">
        <v>2.2799999999999998</v>
      </c>
      <c r="N42" s="23">
        <f t="shared" si="0"/>
        <v>80.900000000000006</v>
      </c>
      <c r="O42" s="4">
        <f t="shared" si="1"/>
        <v>161.80000000000001</v>
      </c>
    </row>
    <row r="43" spans="1:15">
      <c r="A43" s="17" t="s">
        <v>61</v>
      </c>
      <c r="B43" s="17" t="s">
        <v>111</v>
      </c>
      <c r="C43" s="19">
        <v>113.8</v>
      </c>
      <c r="D43" s="20">
        <v>65.069999999999993</v>
      </c>
      <c r="E43" s="20">
        <v>4.18</v>
      </c>
      <c r="F43" s="21">
        <v>759</v>
      </c>
      <c r="G43" s="20">
        <v>675.78</v>
      </c>
      <c r="H43" s="19">
        <v>248.5</v>
      </c>
      <c r="I43" s="20">
        <v>10.46</v>
      </c>
      <c r="J43" s="21">
        <v>514</v>
      </c>
      <c r="K43" s="20">
        <v>29.47</v>
      </c>
      <c r="L43" s="20">
        <v>87.89</v>
      </c>
      <c r="M43" s="21">
        <v>0</v>
      </c>
      <c r="N43" s="23">
        <f t="shared" si="0"/>
        <v>2508.1499999999996</v>
      </c>
      <c r="O43" s="4">
        <f t="shared" si="1"/>
        <v>5016.2999999999993</v>
      </c>
    </row>
    <row r="44" spans="1:15">
      <c r="A44" s="17" t="s">
        <v>62</v>
      </c>
      <c r="B44" s="17" t="s">
        <v>111</v>
      </c>
      <c r="C44" s="19">
        <v>0.8</v>
      </c>
      <c r="D44" s="21">
        <v>0</v>
      </c>
      <c r="E44" s="20">
        <v>5.15</v>
      </c>
      <c r="F44" s="21">
        <v>134</v>
      </c>
      <c r="G44" s="20">
        <v>6.37</v>
      </c>
      <c r="H44" s="19">
        <v>194.3</v>
      </c>
      <c r="I44" s="20">
        <v>0.92</v>
      </c>
      <c r="J44" s="21">
        <v>1</v>
      </c>
      <c r="K44" s="20">
        <v>1.75</v>
      </c>
      <c r="L44" s="20">
        <v>3.53</v>
      </c>
      <c r="M44" s="20">
        <v>4.57</v>
      </c>
      <c r="N44" s="23">
        <f t="shared" si="0"/>
        <v>352.39</v>
      </c>
      <c r="O44" s="4">
        <f t="shared" si="1"/>
        <v>704.78</v>
      </c>
    </row>
    <row r="45" spans="1:15">
      <c r="A45" s="17" t="s">
        <v>64</v>
      </c>
      <c r="B45" s="17" t="s">
        <v>111</v>
      </c>
      <c r="C45" s="19">
        <v>23.4</v>
      </c>
      <c r="D45" s="20">
        <v>0.34</v>
      </c>
      <c r="E45" s="20">
        <v>2.14</v>
      </c>
      <c r="F45" s="21">
        <v>50</v>
      </c>
      <c r="G45" s="20">
        <v>98.86</v>
      </c>
      <c r="H45" s="19">
        <v>1329.3</v>
      </c>
      <c r="I45" s="20">
        <v>0.75</v>
      </c>
      <c r="J45" s="21">
        <v>11</v>
      </c>
      <c r="K45" s="19">
        <v>4.3</v>
      </c>
      <c r="L45" s="20">
        <v>7.47</v>
      </c>
      <c r="M45" s="20">
        <v>4.57</v>
      </c>
      <c r="N45" s="23">
        <f t="shared" si="0"/>
        <v>1532.1299999999999</v>
      </c>
      <c r="O45" s="4">
        <f t="shared" si="1"/>
        <v>3064.2599999999998</v>
      </c>
    </row>
    <row r="46" spans="1:15">
      <c r="A46" s="17" t="s">
        <v>65</v>
      </c>
      <c r="B46" s="17" t="s">
        <v>111</v>
      </c>
      <c r="C46" s="19">
        <v>26.6</v>
      </c>
      <c r="D46" s="20">
        <v>0.15</v>
      </c>
      <c r="E46" s="20">
        <v>1.02</v>
      </c>
      <c r="F46" s="21">
        <v>130</v>
      </c>
      <c r="G46" s="20">
        <v>1.58</v>
      </c>
      <c r="H46" s="19">
        <v>72.8</v>
      </c>
      <c r="I46" s="20">
        <v>0.74</v>
      </c>
      <c r="J46" s="21">
        <v>5</v>
      </c>
      <c r="K46" s="20">
        <v>1.57</v>
      </c>
      <c r="L46" s="20">
        <v>127.12</v>
      </c>
      <c r="M46" s="21">
        <v>0</v>
      </c>
      <c r="N46" s="23">
        <f t="shared" si="0"/>
        <v>366.58000000000004</v>
      </c>
      <c r="O46" s="4">
        <f t="shared" si="1"/>
        <v>733.16000000000008</v>
      </c>
    </row>
    <row r="47" spans="1:15">
      <c r="A47" s="17" t="s">
        <v>67</v>
      </c>
      <c r="B47" s="17" t="s">
        <v>111</v>
      </c>
      <c r="C47" s="19">
        <v>1.7</v>
      </c>
      <c r="D47" s="21">
        <v>0</v>
      </c>
      <c r="E47" s="20">
        <v>0.23</v>
      </c>
      <c r="F47" s="21">
        <v>1</v>
      </c>
      <c r="G47" s="20">
        <v>23.69</v>
      </c>
      <c r="H47" s="19">
        <v>0.9</v>
      </c>
      <c r="I47" s="20">
        <v>0.93</v>
      </c>
      <c r="J47" s="21">
        <v>0</v>
      </c>
      <c r="K47" s="20">
        <v>3.41</v>
      </c>
      <c r="L47" s="20">
        <v>2.59</v>
      </c>
      <c r="M47" s="21">
        <v>0</v>
      </c>
      <c r="N47" s="23">
        <f t="shared" si="0"/>
        <v>34.450000000000003</v>
      </c>
      <c r="O47" s="4">
        <f t="shared" si="1"/>
        <v>68.900000000000006</v>
      </c>
    </row>
    <row r="48" spans="1:15">
      <c r="A48" s="17" t="s">
        <v>68</v>
      </c>
      <c r="B48" s="17" t="s">
        <v>111</v>
      </c>
      <c r="C48" s="21">
        <v>13</v>
      </c>
      <c r="D48" s="20">
        <v>0.53</v>
      </c>
      <c r="E48" s="20">
        <v>1.94</v>
      </c>
      <c r="F48" s="21">
        <v>62</v>
      </c>
      <c r="G48" s="20">
        <v>62.85</v>
      </c>
      <c r="H48" s="19">
        <v>139.9</v>
      </c>
      <c r="I48" s="20">
        <v>3.79</v>
      </c>
      <c r="J48" s="21">
        <v>5</v>
      </c>
      <c r="K48" s="20">
        <v>3.38</v>
      </c>
      <c r="L48" s="20">
        <v>7.06</v>
      </c>
      <c r="M48" s="20">
        <v>11.41</v>
      </c>
      <c r="N48" s="23">
        <f t="shared" si="0"/>
        <v>310.86000000000007</v>
      </c>
      <c r="O48" s="4">
        <f t="shared" si="1"/>
        <v>621.72000000000014</v>
      </c>
    </row>
    <row r="49" spans="1:15">
      <c r="A49" s="17" t="s">
        <v>70</v>
      </c>
      <c r="B49" s="17" t="s">
        <v>111</v>
      </c>
      <c r="C49" s="19">
        <v>39.299999999999997</v>
      </c>
      <c r="D49" s="20">
        <v>1.44</v>
      </c>
      <c r="E49" s="20">
        <v>13.46</v>
      </c>
      <c r="F49" s="21">
        <v>211</v>
      </c>
      <c r="G49" s="19">
        <v>187.4</v>
      </c>
      <c r="H49" s="19">
        <v>217.2</v>
      </c>
      <c r="I49" s="20">
        <v>10.25</v>
      </c>
      <c r="J49" s="21">
        <v>18</v>
      </c>
      <c r="K49" s="20">
        <v>9.1199999999999992</v>
      </c>
      <c r="L49" s="20">
        <v>92.87</v>
      </c>
      <c r="M49" s="20">
        <v>10.27</v>
      </c>
      <c r="N49" s="23">
        <f t="shared" si="0"/>
        <v>810.31</v>
      </c>
      <c r="O49" s="4">
        <f t="shared" si="1"/>
        <v>1620.62</v>
      </c>
    </row>
    <row r="50" spans="1:15">
      <c r="A50" s="17" t="s">
        <v>71</v>
      </c>
      <c r="B50" s="17" t="s">
        <v>111</v>
      </c>
      <c r="C50" s="19">
        <v>181.6</v>
      </c>
      <c r="D50" s="20">
        <v>1.79</v>
      </c>
      <c r="E50" s="20">
        <v>1.32</v>
      </c>
      <c r="F50" s="21">
        <v>383</v>
      </c>
      <c r="G50" s="20">
        <v>178.79</v>
      </c>
      <c r="H50" s="19">
        <v>150.6</v>
      </c>
      <c r="I50" s="20">
        <v>49.45</v>
      </c>
      <c r="J50" s="21">
        <v>273</v>
      </c>
      <c r="K50" s="20">
        <v>62.73</v>
      </c>
      <c r="L50" s="20">
        <v>18.68</v>
      </c>
      <c r="M50" s="20">
        <v>591.23</v>
      </c>
      <c r="N50" s="23">
        <f t="shared" si="0"/>
        <v>1892.1900000000003</v>
      </c>
      <c r="O50" s="4">
        <f t="shared" si="1"/>
        <v>3784.3800000000006</v>
      </c>
    </row>
    <row r="51" spans="1:15">
      <c r="A51" s="17" t="s">
        <v>72</v>
      </c>
      <c r="B51" s="17" t="s">
        <v>111</v>
      </c>
      <c r="C51" s="19">
        <v>24.1</v>
      </c>
      <c r="D51" s="20">
        <v>0.95</v>
      </c>
      <c r="E51" s="20">
        <v>1.71</v>
      </c>
      <c r="F51" s="21">
        <v>135</v>
      </c>
      <c r="G51" s="20">
        <v>79.239999999999995</v>
      </c>
      <c r="H51" s="19">
        <v>27.3</v>
      </c>
      <c r="I51" s="20">
        <v>0.03</v>
      </c>
      <c r="J51" s="21">
        <v>2</v>
      </c>
      <c r="K51" s="20">
        <v>8.52</v>
      </c>
      <c r="L51" s="20">
        <v>0.83</v>
      </c>
      <c r="M51" s="19">
        <v>13.7</v>
      </c>
      <c r="N51" s="23">
        <f t="shared" si="0"/>
        <v>293.37999999999994</v>
      </c>
      <c r="O51" s="4">
        <f t="shared" si="1"/>
        <v>586.75999999999988</v>
      </c>
    </row>
    <row r="52" spans="1:15">
      <c r="A52" s="17" t="s">
        <v>73</v>
      </c>
      <c r="B52" s="17" t="s">
        <v>111</v>
      </c>
      <c r="C52" s="19">
        <v>80.7</v>
      </c>
      <c r="D52" s="21">
        <v>0</v>
      </c>
      <c r="E52" s="20">
        <v>0.76</v>
      </c>
      <c r="F52" s="21">
        <v>0</v>
      </c>
      <c r="G52" s="20">
        <v>130.63</v>
      </c>
      <c r="H52" s="19">
        <v>27.2</v>
      </c>
      <c r="I52" s="21">
        <v>0</v>
      </c>
      <c r="J52" s="21">
        <v>1</v>
      </c>
      <c r="K52" s="20">
        <v>0.54</v>
      </c>
      <c r="L52" s="20">
        <v>79.069999999999993</v>
      </c>
      <c r="M52" s="20">
        <v>51.36</v>
      </c>
      <c r="N52" s="23">
        <f t="shared" si="0"/>
        <v>371.26</v>
      </c>
      <c r="O52" s="4">
        <f t="shared" si="1"/>
        <v>742.52</v>
      </c>
    </row>
    <row r="53" spans="1:15">
      <c r="A53" s="17" t="s">
        <v>75</v>
      </c>
      <c r="B53" s="17" t="s">
        <v>111</v>
      </c>
      <c r="C53" s="21">
        <v>0</v>
      </c>
      <c r="D53" s="22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3">
        <f t="shared" si="0"/>
        <v>0</v>
      </c>
      <c r="O53" s="4">
        <f t="shared" si="1"/>
        <v>0</v>
      </c>
    </row>
    <row r="54" spans="1:15">
      <c r="A54" s="17" t="s">
        <v>74</v>
      </c>
      <c r="B54" s="17" t="s">
        <v>111</v>
      </c>
      <c r="C54" s="19">
        <v>4.8</v>
      </c>
      <c r="D54" s="20">
        <v>1.94</v>
      </c>
      <c r="E54" s="20">
        <v>1.44</v>
      </c>
      <c r="F54" s="21">
        <v>244</v>
      </c>
      <c r="G54" s="20">
        <v>113.17</v>
      </c>
      <c r="H54" s="19">
        <v>99.3</v>
      </c>
      <c r="I54" s="20">
        <v>9.41</v>
      </c>
      <c r="J54" s="21">
        <v>36</v>
      </c>
      <c r="K54" s="20">
        <v>23.85</v>
      </c>
      <c r="L54" s="20">
        <v>8.92</v>
      </c>
      <c r="M54" s="21">
        <v>0</v>
      </c>
      <c r="N54" s="23">
        <f t="shared" si="0"/>
        <v>542.83000000000004</v>
      </c>
      <c r="O54" s="4">
        <f t="shared" si="1"/>
        <v>1085.6600000000001</v>
      </c>
    </row>
    <row r="55" spans="1:15">
      <c r="A55" s="17" t="s">
        <v>77</v>
      </c>
      <c r="B55" s="17" t="s">
        <v>111</v>
      </c>
      <c r="C55" s="19">
        <v>938.9</v>
      </c>
      <c r="D55" s="20">
        <v>2.09</v>
      </c>
      <c r="E55" s="20">
        <v>15.71</v>
      </c>
      <c r="F55" s="21">
        <v>1213</v>
      </c>
      <c r="G55" s="20">
        <v>781.72</v>
      </c>
      <c r="H55" s="19">
        <v>384.5</v>
      </c>
      <c r="I55" s="20">
        <v>38.14</v>
      </c>
      <c r="J55" s="21">
        <v>121</v>
      </c>
      <c r="K55" s="20">
        <v>35.57</v>
      </c>
      <c r="L55" s="20">
        <v>85.71</v>
      </c>
      <c r="M55" s="19">
        <v>19.399999999999999</v>
      </c>
      <c r="N55" s="23">
        <f t="shared" si="0"/>
        <v>3635.7400000000002</v>
      </c>
      <c r="O55" s="4">
        <f t="shared" si="1"/>
        <v>7271.4800000000005</v>
      </c>
    </row>
    <row r="56" spans="1:15">
      <c r="A56" s="17" t="s">
        <v>78</v>
      </c>
      <c r="B56" s="17" t="s">
        <v>111</v>
      </c>
      <c r="C56" s="19">
        <v>942.7</v>
      </c>
      <c r="D56" s="20">
        <v>0.19</v>
      </c>
      <c r="E56" s="20">
        <v>2.74</v>
      </c>
      <c r="F56" s="21">
        <v>179</v>
      </c>
      <c r="G56" s="20">
        <v>134.33000000000001</v>
      </c>
      <c r="H56" s="19">
        <v>181.7</v>
      </c>
      <c r="I56" s="20">
        <v>5.03</v>
      </c>
      <c r="J56" s="21">
        <v>110</v>
      </c>
      <c r="K56" s="20">
        <v>55.57</v>
      </c>
      <c r="L56" s="20">
        <v>22.21</v>
      </c>
      <c r="M56" s="19">
        <v>99.3</v>
      </c>
      <c r="N56" s="23">
        <f t="shared" si="0"/>
        <v>1732.77</v>
      </c>
      <c r="O56" s="4">
        <f t="shared" si="1"/>
        <v>3465.54</v>
      </c>
    </row>
    <row r="57" spans="1:15">
      <c r="A57" s="17" t="s">
        <v>79</v>
      </c>
      <c r="B57" s="17" t="s">
        <v>111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19">
        <v>50.7</v>
      </c>
      <c r="I57" s="20">
        <v>4.34</v>
      </c>
      <c r="J57" s="21">
        <v>0</v>
      </c>
      <c r="K57" s="21">
        <v>0</v>
      </c>
      <c r="L57" s="21">
        <v>0</v>
      </c>
      <c r="M57" s="21">
        <v>0</v>
      </c>
      <c r="N57" s="23">
        <f t="shared" si="0"/>
        <v>55.040000000000006</v>
      </c>
      <c r="O57" s="4">
        <f t="shared" si="1"/>
        <v>110.08000000000001</v>
      </c>
    </row>
    <row r="58" spans="1:15">
      <c r="A58" s="17" t="s">
        <v>80</v>
      </c>
      <c r="B58" s="17" t="s">
        <v>111</v>
      </c>
      <c r="C58" s="19">
        <v>223.1</v>
      </c>
      <c r="D58" s="20">
        <v>0.68</v>
      </c>
      <c r="E58" s="20">
        <v>6.79</v>
      </c>
      <c r="F58" s="21">
        <v>473</v>
      </c>
      <c r="G58" s="20">
        <v>91.18</v>
      </c>
      <c r="H58" s="21">
        <v>50</v>
      </c>
      <c r="I58" s="20">
        <v>3.53</v>
      </c>
      <c r="J58" s="21">
        <v>7</v>
      </c>
      <c r="K58" s="20">
        <v>33.880000000000003</v>
      </c>
      <c r="L58" s="20">
        <v>7.68</v>
      </c>
      <c r="M58" s="20">
        <v>10.27</v>
      </c>
      <c r="N58" s="23">
        <f t="shared" si="0"/>
        <v>907.1099999999999</v>
      </c>
      <c r="O58" s="4">
        <f t="shared" si="1"/>
        <v>1814.2199999999998</v>
      </c>
    </row>
    <row r="59" spans="1:15">
      <c r="A59" s="17" t="s">
        <v>82</v>
      </c>
      <c r="B59" s="17" t="s">
        <v>111</v>
      </c>
      <c r="C59" s="19">
        <v>1.5</v>
      </c>
      <c r="D59" s="20">
        <v>3.49</v>
      </c>
      <c r="E59" s="20">
        <v>1.41</v>
      </c>
      <c r="F59" s="21">
        <v>134</v>
      </c>
      <c r="G59" s="20">
        <v>37.67</v>
      </c>
      <c r="H59" s="21">
        <v>79</v>
      </c>
      <c r="I59" s="20">
        <v>8.93</v>
      </c>
      <c r="J59" s="21">
        <v>10</v>
      </c>
      <c r="K59" s="20">
        <v>3.37</v>
      </c>
      <c r="L59" s="21">
        <v>11</v>
      </c>
      <c r="M59" s="20">
        <v>4.57</v>
      </c>
      <c r="N59" s="23">
        <f t="shared" si="0"/>
        <v>294.94</v>
      </c>
      <c r="O59" s="4">
        <f t="shared" si="1"/>
        <v>589.88</v>
      </c>
    </row>
    <row r="60" spans="1:15">
      <c r="A60" s="17" t="s">
        <v>83</v>
      </c>
      <c r="B60" s="17" t="s">
        <v>111</v>
      </c>
      <c r="C60" s="19">
        <v>44.7</v>
      </c>
      <c r="D60" s="21">
        <v>3</v>
      </c>
      <c r="E60" s="20">
        <v>1.47</v>
      </c>
      <c r="F60" s="21">
        <v>202</v>
      </c>
      <c r="G60" s="20">
        <v>285.37</v>
      </c>
      <c r="H60" s="19">
        <v>105.5</v>
      </c>
      <c r="I60" s="20">
        <v>21.08</v>
      </c>
      <c r="J60" s="21">
        <v>10</v>
      </c>
      <c r="K60" s="20">
        <v>4.2699999999999996</v>
      </c>
      <c r="L60" s="20">
        <v>1.25</v>
      </c>
      <c r="M60" s="20">
        <v>20.54</v>
      </c>
      <c r="N60" s="23">
        <f t="shared" si="0"/>
        <v>699.18</v>
      </c>
      <c r="O60" s="4">
        <f t="shared" si="1"/>
        <v>1398.36</v>
      </c>
    </row>
    <row r="61" spans="1:15">
      <c r="A61" s="17" t="s">
        <v>84</v>
      </c>
      <c r="B61" s="17" t="s">
        <v>111</v>
      </c>
      <c r="C61" s="19">
        <v>11.3</v>
      </c>
      <c r="D61" s="20">
        <v>0.19</v>
      </c>
      <c r="E61" s="20">
        <v>8.3800000000000008</v>
      </c>
      <c r="F61" s="21">
        <v>45</v>
      </c>
      <c r="G61" s="21">
        <v>27</v>
      </c>
      <c r="H61" s="19">
        <v>8.9</v>
      </c>
      <c r="I61" s="20">
        <v>2.4300000000000002</v>
      </c>
      <c r="J61" s="21">
        <v>37</v>
      </c>
      <c r="K61" s="20">
        <v>1.74</v>
      </c>
      <c r="L61" s="20">
        <v>41.51</v>
      </c>
      <c r="M61" s="20">
        <v>39.950000000000003</v>
      </c>
      <c r="N61" s="23">
        <f t="shared" si="0"/>
        <v>223.40000000000003</v>
      </c>
      <c r="O61" s="4">
        <f t="shared" si="1"/>
        <v>446.80000000000007</v>
      </c>
    </row>
    <row r="62" spans="1:15">
      <c r="A62" s="17" t="s">
        <v>85</v>
      </c>
      <c r="B62" s="17" t="s">
        <v>111</v>
      </c>
      <c r="C62" s="19">
        <v>1.6</v>
      </c>
      <c r="D62" s="21">
        <v>0</v>
      </c>
      <c r="E62" s="20">
        <v>8.7899999999999991</v>
      </c>
      <c r="F62" s="21">
        <v>6</v>
      </c>
      <c r="G62" s="20">
        <v>32.619999999999997</v>
      </c>
      <c r="H62" s="19">
        <v>151.80000000000001</v>
      </c>
      <c r="I62" s="20">
        <v>0.31</v>
      </c>
      <c r="J62" s="21">
        <v>0</v>
      </c>
      <c r="K62" s="19">
        <v>0.2</v>
      </c>
      <c r="L62" s="20">
        <v>0.31</v>
      </c>
      <c r="M62" s="21">
        <v>0</v>
      </c>
      <c r="N62" s="23">
        <f t="shared" si="0"/>
        <v>201.63</v>
      </c>
      <c r="O62" s="4">
        <f t="shared" si="1"/>
        <v>403.26</v>
      </c>
    </row>
    <row r="63" spans="1:15">
      <c r="A63" s="17" t="s">
        <v>87</v>
      </c>
      <c r="B63" s="17" t="s">
        <v>111</v>
      </c>
      <c r="C63" s="19">
        <v>559.9</v>
      </c>
      <c r="D63" s="20">
        <v>2.3199999999999998</v>
      </c>
      <c r="E63" s="20">
        <v>23.52</v>
      </c>
      <c r="F63" s="21">
        <v>563</v>
      </c>
      <c r="G63" s="20">
        <v>308.24</v>
      </c>
      <c r="H63" s="19">
        <v>521.4</v>
      </c>
      <c r="I63" s="19">
        <v>19.399999999999999</v>
      </c>
      <c r="J63" s="21">
        <v>16</v>
      </c>
      <c r="K63" s="20">
        <v>92.33</v>
      </c>
      <c r="L63" s="20">
        <v>11.83</v>
      </c>
      <c r="M63" s="20">
        <v>36.520000000000003</v>
      </c>
      <c r="N63" s="23">
        <f t="shared" si="0"/>
        <v>2154.46</v>
      </c>
      <c r="O63" s="4">
        <f t="shared" si="1"/>
        <v>4308.92</v>
      </c>
    </row>
    <row r="64" spans="1:15" ht="15.75">
      <c r="A64" s="8" t="s">
        <v>88</v>
      </c>
      <c r="B64" s="17" t="s">
        <v>111</v>
      </c>
      <c r="C64" s="19">
        <v>0.2</v>
      </c>
      <c r="D64" s="21">
        <v>0</v>
      </c>
      <c r="E64" s="20">
        <v>0.02</v>
      </c>
      <c r="F64" s="21">
        <v>3</v>
      </c>
      <c r="G64" s="20">
        <v>29.18</v>
      </c>
      <c r="H64" s="21">
        <v>50</v>
      </c>
      <c r="I64" s="20">
        <v>0.92</v>
      </c>
      <c r="J64" s="21">
        <v>1</v>
      </c>
      <c r="K64" s="20">
        <v>0.34</v>
      </c>
      <c r="L64" s="20">
        <v>2.1800000000000002</v>
      </c>
      <c r="M64" s="21">
        <v>0</v>
      </c>
      <c r="N64" s="23">
        <f t="shared" si="0"/>
        <v>86.840000000000018</v>
      </c>
      <c r="O64" s="4">
        <f t="shared" si="1"/>
        <v>173.68000000000004</v>
      </c>
    </row>
    <row r="65" spans="1:15" ht="15.75">
      <c r="A65" s="8" t="s">
        <v>89</v>
      </c>
      <c r="B65" s="17" t="s">
        <v>111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19">
        <v>0.6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3">
        <f t="shared" si="0"/>
        <v>0.6</v>
      </c>
      <c r="O65" s="4">
        <f t="shared" si="1"/>
        <v>1.2</v>
      </c>
    </row>
    <row r="66" spans="1:15" ht="15.75">
      <c r="A66" s="8" t="s">
        <v>90</v>
      </c>
      <c r="B66" s="17" t="s">
        <v>111</v>
      </c>
      <c r="C66" s="19">
        <v>0.2</v>
      </c>
      <c r="D66" s="21">
        <v>0</v>
      </c>
      <c r="E66" s="20">
        <v>0.01</v>
      </c>
      <c r="F66" s="21">
        <v>0</v>
      </c>
      <c r="G66" s="21">
        <v>3</v>
      </c>
      <c r="H66" s="19">
        <v>440.6</v>
      </c>
      <c r="I66" s="21">
        <v>0</v>
      </c>
      <c r="J66" s="21">
        <v>3</v>
      </c>
      <c r="K66" s="21">
        <v>0</v>
      </c>
      <c r="L66" s="21">
        <v>0</v>
      </c>
      <c r="M66" s="21">
        <v>0</v>
      </c>
      <c r="N66" s="23">
        <f t="shared" si="0"/>
        <v>446.81</v>
      </c>
      <c r="O66" s="4">
        <f t="shared" si="1"/>
        <v>893.62</v>
      </c>
    </row>
    <row r="67" spans="1:15" ht="15.75">
      <c r="A67" s="8" t="s">
        <v>92</v>
      </c>
      <c r="B67" s="17" t="s">
        <v>111</v>
      </c>
      <c r="C67" s="19">
        <v>0.4</v>
      </c>
      <c r="D67" s="21">
        <v>0</v>
      </c>
      <c r="E67" s="20">
        <v>0.04</v>
      </c>
      <c r="F67" s="21">
        <v>0</v>
      </c>
      <c r="G67" s="20">
        <v>19.670000000000002</v>
      </c>
      <c r="H67" s="19">
        <v>300.5</v>
      </c>
      <c r="I67" s="20">
        <v>0.51</v>
      </c>
      <c r="J67" s="21">
        <v>1</v>
      </c>
      <c r="K67" s="20">
        <v>0.28000000000000003</v>
      </c>
      <c r="L67" s="20">
        <v>0.62</v>
      </c>
      <c r="M67" s="21">
        <v>0</v>
      </c>
      <c r="N67" s="23">
        <f t="shared" si="0"/>
        <v>323.02</v>
      </c>
      <c r="O67" s="4">
        <f t="shared" si="1"/>
        <v>646.04</v>
      </c>
    </row>
    <row r="68" spans="1:15" ht="15.75">
      <c r="A68" s="8" t="s">
        <v>94</v>
      </c>
      <c r="B68" s="17" t="s">
        <v>111</v>
      </c>
      <c r="C68" s="19">
        <v>4.0999999999999996</v>
      </c>
      <c r="D68" s="21">
        <v>0</v>
      </c>
      <c r="E68" s="20">
        <v>1.67</v>
      </c>
      <c r="F68" s="21">
        <v>80</v>
      </c>
      <c r="G68" s="19">
        <v>108.3</v>
      </c>
      <c r="H68" s="19">
        <v>274.60000000000002</v>
      </c>
      <c r="I68" s="20">
        <v>1.94</v>
      </c>
      <c r="J68" s="21">
        <v>2</v>
      </c>
      <c r="K68" s="20">
        <v>0.41</v>
      </c>
      <c r="L68" s="20">
        <v>28.12</v>
      </c>
      <c r="M68" s="21">
        <v>0</v>
      </c>
      <c r="N68" s="23">
        <f t="shared" si="0"/>
        <v>501.14000000000004</v>
      </c>
      <c r="O68" s="4">
        <f t="shared" si="1"/>
        <v>1002.2800000000001</v>
      </c>
    </row>
    <row r="69" spans="1:15" ht="15.75">
      <c r="A69" s="8" t="s">
        <v>95</v>
      </c>
      <c r="B69" s="17" t="s">
        <v>111</v>
      </c>
      <c r="C69" s="19">
        <v>0.1</v>
      </c>
      <c r="D69" s="20">
        <v>0.27</v>
      </c>
      <c r="E69" s="21">
        <v>0</v>
      </c>
      <c r="F69" s="21">
        <v>20</v>
      </c>
      <c r="G69" s="20">
        <v>7.21</v>
      </c>
      <c r="H69" s="19">
        <v>75.3</v>
      </c>
      <c r="I69" s="20">
        <v>0.15</v>
      </c>
      <c r="J69" s="21">
        <v>4</v>
      </c>
      <c r="K69" s="20">
        <v>0.76</v>
      </c>
      <c r="L69" s="20">
        <v>6.64</v>
      </c>
      <c r="M69" s="21">
        <v>0</v>
      </c>
      <c r="N69" s="23">
        <f t="shared" si="0"/>
        <v>114.43</v>
      </c>
      <c r="O69" s="4">
        <f t="shared" si="1"/>
        <v>228.86</v>
      </c>
    </row>
    <row r="70" spans="1:15" ht="15.75">
      <c r="A70" s="8" t="s">
        <v>96</v>
      </c>
      <c r="B70" s="17" t="s">
        <v>111</v>
      </c>
      <c r="C70" s="19">
        <v>0.6</v>
      </c>
      <c r="D70" s="21">
        <v>0</v>
      </c>
      <c r="E70" s="20">
        <v>0.37</v>
      </c>
      <c r="F70" s="21">
        <v>24</v>
      </c>
      <c r="G70" s="19">
        <v>17.100000000000001</v>
      </c>
      <c r="H70" s="19">
        <v>0.6</v>
      </c>
      <c r="I70" s="21">
        <v>0</v>
      </c>
      <c r="J70" s="21">
        <v>1</v>
      </c>
      <c r="K70" s="20">
        <v>0.64</v>
      </c>
      <c r="L70" s="21">
        <v>0</v>
      </c>
      <c r="M70" s="21">
        <v>0</v>
      </c>
      <c r="N70" s="23">
        <f t="shared" si="0"/>
        <v>44.31</v>
      </c>
      <c r="O70" s="4">
        <f t="shared" si="1"/>
        <v>88.62</v>
      </c>
    </row>
    <row r="71" spans="1:15" ht="15.75">
      <c r="A71" s="8" t="s">
        <v>97</v>
      </c>
      <c r="B71" s="17" t="s">
        <v>111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3">
        <f t="shared" si="0"/>
        <v>0</v>
      </c>
      <c r="O71" s="4">
        <f t="shared" si="1"/>
        <v>0</v>
      </c>
    </row>
    <row r="72" spans="1:15" ht="15.75">
      <c r="A72" s="8" t="s">
        <v>98</v>
      </c>
      <c r="B72" s="17" t="s">
        <v>111</v>
      </c>
      <c r="C72" s="21">
        <v>0</v>
      </c>
      <c r="D72" s="22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3">
        <f t="shared" si="0"/>
        <v>0</v>
      </c>
      <c r="O72" s="4">
        <f t="shared" si="1"/>
        <v>0</v>
      </c>
    </row>
    <row r="73" spans="1:15" ht="15.75">
      <c r="A73" s="8" t="s">
        <v>100</v>
      </c>
      <c r="B73" s="17" t="s">
        <v>111</v>
      </c>
      <c r="C73" s="19">
        <v>2.2000000000000002</v>
      </c>
      <c r="D73" s="20">
        <v>2.39</v>
      </c>
      <c r="E73" s="20">
        <v>2.42</v>
      </c>
      <c r="F73" s="21">
        <v>214</v>
      </c>
      <c r="G73" s="21">
        <v>0</v>
      </c>
      <c r="H73" s="19">
        <v>1011.6</v>
      </c>
      <c r="I73" s="20">
        <v>4.71</v>
      </c>
      <c r="J73" s="21">
        <v>5</v>
      </c>
      <c r="K73" s="20">
        <v>0.68</v>
      </c>
      <c r="L73" s="20">
        <v>31.44</v>
      </c>
      <c r="M73" s="20">
        <v>26.25</v>
      </c>
      <c r="N73" s="23">
        <f t="shared" si="0"/>
        <v>1300.6900000000003</v>
      </c>
      <c r="O73" s="4">
        <f t="shared" si="1"/>
        <v>2601.3800000000006</v>
      </c>
    </row>
    <row r="74" spans="1:15" ht="15.75">
      <c r="A74" s="8" t="s">
        <v>101</v>
      </c>
      <c r="B74" s="17" t="s">
        <v>111</v>
      </c>
      <c r="C74" s="19">
        <v>0.9</v>
      </c>
      <c r="D74" s="20">
        <v>0.11</v>
      </c>
      <c r="E74" s="20">
        <v>0.48</v>
      </c>
      <c r="F74" s="21">
        <v>38</v>
      </c>
      <c r="G74" s="20">
        <v>140.58000000000001</v>
      </c>
      <c r="H74" s="19">
        <v>17.5</v>
      </c>
      <c r="I74" s="20">
        <v>3.99</v>
      </c>
      <c r="J74" s="21">
        <v>4</v>
      </c>
      <c r="K74" s="20">
        <v>2.19</v>
      </c>
      <c r="L74" s="20">
        <v>6.43</v>
      </c>
      <c r="M74" s="21">
        <v>0</v>
      </c>
      <c r="N74" s="23">
        <f t="shared" si="0"/>
        <v>214.18000000000004</v>
      </c>
      <c r="O74" s="4">
        <f t="shared" si="1"/>
        <v>428.36000000000007</v>
      </c>
    </row>
    <row r="75" spans="1:15">
      <c r="A75" s="17" t="s">
        <v>102</v>
      </c>
      <c r="B75" s="17" t="s">
        <v>111</v>
      </c>
      <c r="C75" s="19">
        <v>24503.1</v>
      </c>
      <c r="D75" s="20">
        <v>3246.04</v>
      </c>
      <c r="E75" s="20">
        <v>3494.99</v>
      </c>
      <c r="F75" s="21">
        <v>47536</v>
      </c>
      <c r="G75" s="20">
        <v>31383.88</v>
      </c>
      <c r="H75" s="21">
        <v>41335</v>
      </c>
      <c r="I75" s="20">
        <v>3772.93</v>
      </c>
      <c r="J75" s="21">
        <v>22773</v>
      </c>
      <c r="K75" s="20">
        <v>4062.93</v>
      </c>
      <c r="L75" s="20">
        <v>9117.06</v>
      </c>
      <c r="M75" s="20">
        <v>27282.01</v>
      </c>
      <c r="N75" s="23">
        <f t="shared" ref="N75" si="2">SUM(C75:M75)</f>
        <v>218506.94</v>
      </c>
      <c r="O75" s="4">
        <f t="shared" si="1"/>
        <v>437013.88</v>
      </c>
    </row>
    <row r="76" spans="1:15">
      <c r="O76" s="4">
        <f t="shared" si="1"/>
        <v>0</v>
      </c>
    </row>
    <row r="77" spans="1:15">
      <c r="O77" s="4">
        <f t="shared" ref="O77" si="3">SUM(C77:N77)</f>
        <v>0</v>
      </c>
    </row>
    <row r="79" spans="1:15">
      <c r="A79" s="24" t="s">
        <v>115</v>
      </c>
    </row>
    <row r="80" spans="1:15">
      <c r="A80" s="24">
        <v>0</v>
      </c>
      <c r="B80" s="24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0"/>
  <sheetViews>
    <sheetView tabSelected="1" topLeftCell="A78" workbookViewId="0">
      <selection activeCell="B83" sqref="B83:F96"/>
    </sheetView>
  </sheetViews>
  <sheetFormatPr baseColWidth="10" defaultColWidth="10" defaultRowHeight="15.75"/>
  <cols>
    <col min="2" max="2" width="52.42578125" style="6" customWidth="1"/>
    <col min="3" max="6" width="12.7109375" style="6" customWidth="1"/>
    <col min="7" max="7" width="10" style="7" customWidth="1"/>
    <col min="8" max="14" width="10" style="6" customWidth="1"/>
    <col min="15" max="15" width="11" customWidth="1"/>
    <col min="16" max="16" width="11.28515625" customWidth="1"/>
    <col min="17" max="17" width="10" customWidth="1"/>
    <col min="18" max="254" width="10" style="6"/>
    <col min="255" max="255" width="37.28515625" style="6" customWidth="1"/>
    <col min="256" max="273" width="10" style="6" customWidth="1"/>
    <col min="274" max="510" width="10" style="6"/>
    <col min="511" max="511" width="37.28515625" style="6" customWidth="1"/>
    <col min="512" max="529" width="10" style="6" customWidth="1"/>
    <col min="530" max="766" width="10" style="6"/>
    <col min="767" max="767" width="37.28515625" style="6" customWidth="1"/>
    <col min="768" max="785" width="10" style="6" customWidth="1"/>
    <col min="786" max="1022" width="10" style="6"/>
    <col min="1023" max="1023" width="37.28515625" style="6" customWidth="1"/>
    <col min="1024" max="1041" width="10" style="6" customWidth="1"/>
    <col min="1042" max="1278" width="10" style="6"/>
    <col min="1279" max="1279" width="37.28515625" style="6" customWidth="1"/>
    <col min="1280" max="1297" width="10" style="6" customWidth="1"/>
    <col min="1298" max="1534" width="10" style="6"/>
    <col min="1535" max="1535" width="37.28515625" style="6" customWidth="1"/>
    <col min="1536" max="1553" width="10" style="6" customWidth="1"/>
    <col min="1554" max="1790" width="10" style="6"/>
    <col min="1791" max="1791" width="37.28515625" style="6" customWidth="1"/>
    <col min="1792" max="1809" width="10" style="6" customWidth="1"/>
    <col min="1810" max="2046" width="10" style="6"/>
    <col min="2047" max="2047" width="37.28515625" style="6" customWidth="1"/>
    <col min="2048" max="2065" width="10" style="6" customWidth="1"/>
    <col min="2066" max="2302" width="10" style="6"/>
    <col min="2303" max="2303" width="37.28515625" style="6" customWidth="1"/>
    <col min="2304" max="2321" width="10" style="6" customWidth="1"/>
    <col min="2322" max="2558" width="10" style="6"/>
    <col min="2559" max="2559" width="37.28515625" style="6" customWidth="1"/>
    <col min="2560" max="2577" width="10" style="6" customWidth="1"/>
    <col min="2578" max="2814" width="10" style="6"/>
    <col min="2815" max="2815" width="37.28515625" style="6" customWidth="1"/>
    <col min="2816" max="2833" width="10" style="6" customWidth="1"/>
    <col min="2834" max="3070" width="10" style="6"/>
    <col min="3071" max="3071" width="37.28515625" style="6" customWidth="1"/>
    <col min="3072" max="3089" width="10" style="6" customWidth="1"/>
    <col min="3090" max="3326" width="10" style="6"/>
    <col min="3327" max="3327" width="37.28515625" style="6" customWidth="1"/>
    <col min="3328" max="3345" width="10" style="6" customWidth="1"/>
    <col min="3346" max="3582" width="10" style="6"/>
    <col min="3583" max="3583" width="37.28515625" style="6" customWidth="1"/>
    <col min="3584" max="3601" width="10" style="6" customWidth="1"/>
    <col min="3602" max="3838" width="10" style="6"/>
    <col min="3839" max="3839" width="37.28515625" style="6" customWidth="1"/>
    <col min="3840" max="3857" width="10" style="6" customWidth="1"/>
    <col min="3858" max="4094" width="10" style="6"/>
    <col min="4095" max="4095" width="37.28515625" style="6" customWidth="1"/>
    <col min="4096" max="4113" width="10" style="6" customWidth="1"/>
    <col min="4114" max="4350" width="10" style="6"/>
    <col min="4351" max="4351" width="37.28515625" style="6" customWidth="1"/>
    <col min="4352" max="4369" width="10" style="6" customWidth="1"/>
    <col min="4370" max="4606" width="10" style="6"/>
    <col min="4607" max="4607" width="37.28515625" style="6" customWidth="1"/>
    <col min="4608" max="4625" width="10" style="6" customWidth="1"/>
    <col min="4626" max="4862" width="10" style="6"/>
    <col min="4863" max="4863" width="37.28515625" style="6" customWidth="1"/>
    <col min="4864" max="4881" width="10" style="6" customWidth="1"/>
    <col min="4882" max="5118" width="10" style="6"/>
    <col min="5119" max="5119" width="37.28515625" style="6" customWidth="1"/>
    <col min="5120" max="5137" width="10" style="6" customWidth="1"/>
    <col min="5138" max="5374" width="10" style="6"/>
    <col min="5375" max="5375" width="37.28515625" style="6" customWidth="1"/>
    <col min="5376" max="5393" width="10" style="6" customWidth="1"/>
    <col min="5394" max="5630" width="10" style="6"/>
    <col min="5631" max="5631" width="37.28515625" style="6" customWidth="1"/>
    <col min="5632" max="5649" width="10" style="6" customWidth="1"/>
    <col min="5650" max="5886" width="10" style="6"/>
    <col min="5887" max="5887" width="37.28515625" style="6" customWidth="1"/>
    <col min="5888" max="5905" width="10" style="6" customWidth="1"/>
    <col min="5906" max="6142" width="10" style="6"/>
    <col min="6143" max="6143" width="37.28515625" style="6" customWidth="1"/>
    <col min="6144" max="6161" width="10" style="6" customWidth="1"/>
    <col min="6162" max="6398" width="10" style="6"/>
    <col min="6399" max="6399" width="37.28515625" style="6" customWidth="1"/>
    <col min="6400" max="6417" width="10" style="6" customWidth="1"/>
    <col min="6418" max="6654" width="10" style="6"/>
    <col min="6655" max="6655" width="37.28515625" style="6" customWidth="1"/>
    <col min="6656" max="6673" width="10" style="6" customWidth="1"/>
    <col min="6674" max="6910" width="10" style="6"/>
    <col min="6911" max="6911" width="37.28515625" style="6" customWidth="1"/>
    <col min="6912" max="6929" width="10" style="6" customWidth="1"/>
    <col min="6930" max="7166" width="10" style="6"/>
    <col min="7167" max="7167" width="37.28515625" style="6" customWidth="1"/>
    <col min="7168" max="7185" width="10" style="6" customWidth="1"/>
    <col min="7186" max="7422" width="10" style="6"/>
    <col min="7423" max="7423" width="37.28515625" style="6" customWidth="1"/>
    <col min="7424" max="7441" width="10" style="6" customWidth="1"/>
    <col min="7442" max="7678" width="10" style="6"/>
    <col min="7679" max="7679" width="37.28515625" style="6" customWidth="1"/>
    <col min="7680" max="7697" width="10" style="6" customWidth="1"/>
    <col min="7698" max="7934" width="10" style="6"/>
    <col min="7935" max="7935" width="37.28515625" style="6" customWidth="1"/>
    <col min="7936" max="7953" width="10" style="6" customWidth="1"/>
    <col min="7954" max="8190" width="10" style="6"/>
    <col min="8191" max="8191" width="37.28515625" style="6" customWidth="1"/>
    <col min="8192" max="8209" width="10" style="6" customWidth="1"/>
    <col min="8210" max="8446" width="10" style="6"/>
    <col min="8447" max="8447" width="37.28515625" style="6" customWidth="1"/>
    <col min="8448" max="8465" width="10" style="6" customWidth="1"/>
    <col min="8466" max="8702" width="10" style="6"/>
    <col min="8703" max="8703" width="37.28515625" style="6" customWidth="1"/>
    <col min="8704" max="8721" width="10" style="6" customWidth="1"/>
    <col min="8722" max="8958" width="10" style="6"/>
    <col min="8959" max="8959" width="37.28515625" style="6" customWidth="1"/>
    <col min="8960" max="8977" width="10" style="6" customWidth="1"/>
    <col min="8978" max="9214" width="10" style="6"/>
    <col min="9215" max="9215" width="37.28515625" style="6" customWidth="1"/>
    <col min="9216" max="9233" width="10" style="6" customWidth="1"/>
    <col min="9234" max="9470" width="10" style="6"/>
    <col min="9471" max="9471" width="37.28515625" style="6" customWidth="1"/>
    <col min="9472" max="9489" width="10" style="6" customWidth="1"/>
    <col min="9490" max="9726" width="10" style="6"/>
    <col min="9727" max="9727" width="37.28515625" style="6" customWidth="1"/>
    <col min="9728" max="9745" width="10" style="6" customWidth="1"/>
    <col min="9746" max="9982" width="10" style="6"/>
    <col min="9983" max="9983" width="37.28515625" style="6" customWidth="1"/>
    <col min="9984" max="10001" width="10" style="6" customWidth="1"/>
    <col min="10002" max="10238" width="10" style="6"/>
    <col min="10239" max="10239" width="37.28515625" style="6" customWidth="1"/>
    <col min="10240" max="10257" width="10" style="6" customWidth="1"/>
    <col min="10258" max="10494" width="10" style="6"/>
    <col min="10495" max="10495" width="37.28515625" style="6" customWidth="1"/>
    <col min="10496" max="10513" width="10" style="6" customWidth="1"/>
    <col min="10514" max="10750" width="10" style="6"/>
    <col min="10751" max="10751" width="37.28515625" style="6" customWidth="1"/>
    <col min="10752" max="10769" width="10" style="6" customWidth="1"/>
    <col min="10770" max="11006" width="10" style="6"/>
    <col min="11007" max="11007" width="37.28515625" style="6" customWidth="1"/>
    <col min="11008" max="11025" width="10" style="6" customWidth="1"/>
    <col min="11026" max="11262" width="10" style="6"/>
    <col min="11263" max="11263" width="37.28515625" style="6" customWidth="1"/>
    <col min="11264" max="11281" width="10" style="6" customWidth="1"/>
    <col min="11282" max="11518" width="10" style="6"/>
    <col min="11519" max="11519" width="37.28515625" style="6" customWidth="1"/>
    <col min="11520" max="11537" width="10" style="6" customWidth="1"/>
    <col min="11538" max="11774" width="10" style="6"/>
    <col min="11775" max="11775" width="37.28515625" style="6" customWidth="1"/>
    <col min="11776" max="11793" width="10" style="6" customWidth="1"/>
    <col min="11794" max="12030" width="10" style="6"/>
    <col min="12031" max="12031" width="37.28515625" style="6" customWidth="1"/>
    <col min="12032" max="12049" width="10" style="6" customWidth="1"/>
    <col min="12050" max="12286" width="10" style="6"/>
    <col min="12287" max="12287" width="37.28515625" style="6" customWidth="1"/>
    <col min="12288" max="12305" width="10" style="6" customWidth="1"/>
    <col min="12306" max="12542" width="10" style="6"/>
    <col min="12543" max="12543" width="37.28515625" style="6" customWidth="1"/>
    <col min="12544" max="12561" width="10" style="6" customWidth="1"/>
    <col min="12562" max="12798" width="10" style="6"/>
    <col min="12799" max="12799" width="37.28515625" style="6" customWidth="1"/>
    <col min="12800" max="12817" width="10" style="6" customWidth="1"/>
    <col min="12818" max="13054" width="10" style="6"/>
    <col min="13055" max="13055" width="37.28515625" style="6" customWidth="1"/>
    <col min="13056" max="13073" width="10" style="6" customWidth="1"/>
    <col min="13074" max="13310" width="10" style="6"/>
    <col min="13311" max="13311" width="37.28515625" style="6" customWidth="1"/>
    <col min="13312" max="13329" width="10" style="6" customWidth="1"/>
    <col min="13330" max="13566" width="10" style="6"/>
    <col min="13567" max="13567" width="37.28515625" style="6" customWidth="1"/>
    <col min="13568" max="13585" width="10" style="6" customWidth="1"/>
    <col min="13586" max="13822" width="10" style="6"/>
    <col min="13823" max="13823" width="37.28515625" style="6" customWidth="1"/>
    <col min="13824" max="13841" width="10" style="6" customWidth="1"/>
    <col min="13842" max="14078" width="10" style="6"/>
    <col min="14079" max="14079" width="37.28515625" style="6" customWidth="1"/>
    <col min="14080" max="14097" width="10" style="6" customWidth="1"/>
    <col min="14098" max="14334" width="10" style="6"/>
    <col min="14335" max="14335" width="37.28515625" style="6" customWidth="1"/>
    <col min="14336" max="14353" width="10" style="6" customWidth="1"/>
    <col min="14354" max="14590" width="10" style="6"/>
    <col min="14591" max="14591" width="37.28515625" style="6" customWidth="1"/>
    <col min="14592" max="14609" width="10" style="6" customWidth="1"/>
    <col min="14610" max="14846" width="10" style="6"/>
    <col min="14847" max="14847" width="37.28515625" style="6" customWidth="1"/>
    <col min="14848" max="14865" width="10" style="6" customWidth="1"/>
    <col min="14866" max="15102" width="10" style="6"/>
    <col min="15103" max="15103" width="37.28515625" style="6" customWidth="1"/>
    <col min="15104" max="15121" width="10" style="6" customWidth="1"/>
    <col min="15122" max="15358" width="10" style="6"/>
    <col min="15359" max="15359" width="37.28515625" style="6" customWidth="1"/>
    <col min="15360" max="15377" width="10" style="6" customWidth="1"/>
    <col min="15378" max="15614" width="10" style="6"/>
    <col min="15615" max="15615" width="37.28515625" style="6" customWidth="1"/>
    <col min="15616" max="15633" width="10" style="6" customWidth="1"/>
    <col min="15634" max="15870" width="10" style="6"/>
    <col min="15871" max="15871" width="37.28515625" style="6" customWidth="1"/>
    <col min="15872" max="15889" width="10" style="6" customWidth="1"/>
    <col min="15890" max="16126" width="10" style="6"/>
    <col min="16127" max="16127" width="37.28515625" style="6" customWidth="1"/>
    <col min="16128" max="16145" width="10" style="6" customWidth="1"/>
    <col min="16146" max="16384" width="10" style="6"/>
  </cols>
  <sheetData>
    <row r="1" spans="1:28">
      <c r="B1" s="5" t="s">
        <v>0</v>
      </c>
    </row>
    <row r="2" spans="1:28">
      <c r="D2" s="6">
        <v>2017</v>
      </c>
    </row>
    <row r="3" spans="1:28">
      <c r="B3" s="5" t="s">
        <v>1</v>
      </c>
    </row>
    <row r="4" spans="1:28">
      <c r="B4" s="5" t="s">
        <v>2</v>
      </c>
    </row>
    <row r="5" spans="1:28">
      <c r="B5" s="5" t="s">
        <v>3</v>
      </c>
    </row>
    <row r="7" spans="1:28">
      <c r="B7" s="5" t="s">
        <v>4</v>
      </c>
    </row>
    <row r="8" spans="1:28">
      <c r="B8" s="5" t="s">
        <v>5</v>
      </c>
    </row>
    <row r="9" spans="1:28">
      <c r="B9" s="5" t="s">
        <v>6</v>
      </c>
      <c r="O9" s="25" t="s">
        <v>108</v>
      </c>
      <c r="P9" s="25" t="s">
        <v>108</v>
      </c>
    </row>
    <row r="10" spans="1:28">
      <c r="O10" s="27" t="s">
        <v>109</v>
      </c>
      <c r="P10" s="27" t="s">
        <v>109</v>
      </c>
    </row>
    <row r="11" spans="1:28">
      <c r="B11" s="8" t="s">
        <v>7</v>
      </c>
      <c r="C11" s="17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8" t="s">
        <v>102</v>
      </c>
      <c r="O11" s="28" t="s">
        <v>116</v>
      </c>
      <c r="P11" s="28" t="s">
        <v>117</v>
      </c>
    </row>
    <row r="12" spans="1:28">
      <c r="A12" s="1" t="s">
        <v>19</v>
      </c>
      <c r="B12" s="8" t="s">
        <v>20</v>
      </c>
      <c r="C12" s="9">
        <f>'TEI europe'!C10/'TEI europe'!C$75</f>
        <v>0</v>
      </c>
      <c r="D12" s="9">
        <f>'TEI europe'!D10/'TEI europe'!D$75</f>
        <v>3.6629246712917896E-3</v>
      </c>
      <c r="E12" s="9">
        <f>'TEI europe'!E10/'TEI europe'!E$75</f>
        <v>1.7167431094223446E-5</v>
      </c>
      <c r="F12" s="9">
        <f>'TEI europe'!F10/'TEI europe'!F$75</f>
        <v>0</v>
      </c>
      <c r="G12" s="9">
        <f>'TEI europe'!G10/'TEI europe'!G$75</f>
        <v>0</v>
      </c>
      <c r="H12" s="9">
        <f>'TEI europe'!H10/'TEI europe'!H$75</f>
        <v>0</v>
      </c>
      <c r="I12" s="9">
        <f>'TEI europe'!I10/'TEI europe'!I$75</f>
        <v>0</v>
      </c>
      <c r="J12" s="9">
        <f>'TEI europe'!J10/'TEI europe'!J$75</f>
        <v>0</v>
      </c>
      <c r="K12" s="9">
        <f>'TEI europe'!K10/'TEI europe'!K$75</f>
        <v>0</v>
      </c>
      <c r="L12" s="9">
        <f>'TEI europe'!L10/'TEI europe'!L$75</f>
        <v>0</v>
      </c>
      <c r="M12" s="9">
        <f>'TEI europe'!M10/'TEI europe'!M$75</f>
        <v>0</v>
      </c>
      <c r="N12" s="9">
        <f>'TEI europe'!N10/'TEI europe'!N$75</f>
        <v>5.4689338471354735E-5</v>
      </c>
      <c r="O12" s="26">
        <v>0</v>
      </c>
      <c r="P12" s="26">
        <v>0</v>
      </c>
    </row>
    <row r="13" spans="1:28">
      <c r="A13" s="1" t="s">
        <v>21</v>
      </c>
      <c r="B13" s="8" t="s">
        <v>22</v>
      </c>
      <c r="C13" s="9">
        <f>'TEI europe'!C11/'TEI europe'!C$75</f>
        <v>0</v>
      </c>
      <c r="D13" s="9">
        <f>'TEI europe'!D11/'TEI europe'!D$75</f>
        <v>0</v>
      </c>
      <c r="E13" s="9">
        <f>'TEI europe'!E11/'TEI europe'!E$75</f>
        <v>8.5837155471117231E-6</v>
      </c>
      <c r="F13" s="9">
        <f>'TEI europe'!F11/'TEI europe'!F$75</f>
        <v>0</v>
      </c>
      <c r="G13" s="9">
        <f>'TEI europe'!G11/'TEI europe'!G$75</f>
        <v>0</v>
      </c>
      <c r="H13" s="9">
        <f>'TEI europe'!H11/'TEI europe'!H$75</f>
        <v>0</v>
      </c>
      <c r="I13" s="9">
        <f>'TEI europe'!I11/'TEI europe'!I$75</f>
        <v>0</v>
      </c>
      <c r="J13" s="9">
        <f>'TEI europe'!J11/'TEI europe'!J$75</f>
        <v>0</v>
      </c>
      <c r="K13" s="9">
        <f>'TEI europe'!K11/'TEI europe'!K$75</f>
        <v>0</v>
      </c>
      <c r="L13" s="9">
        <f>'TEI europe'!L11/'TEI europe'!L$75</f>
        <v>0</v>
      </c>
      <c r="M13" s="9">
        <f>'TEI europe'!M11/'TEI europe'!M$75</f>
        <v>0</v>
      </c>
      <c r="N13" s="9">
        <f>'TEI europe'!N11/'TEI europe'!N$75</f>
        <v>1.3729541038833823E-7</v>
      </c>
      <c r="O13" s="26">
        <v>0</v>
      </c>
      <c r="P13" s="26">
        <v>0</v>
      </c>
    </row>
    <row r="14" spans="1:28">
      <c r="A14" s="2" t="s">
        <v>23</v>
      </c>
      <c r="B14" s="8" t="s">
        <v>24</v>
      </c>
      <c r="C14" s="9">
        <f>'TEI europe'!C12/'TEI europe'!C$75</f>
        <v>0</v>
      </c>
      <c r="D14" s="9">
        <f>'TEI europe'!D12/'TEI europe'!D$75</f>
        <v>0</v>
      </c>
      <c r="E14" s="9">
        <f>'TEI europe'!E12/'TEI europe'!E$75</f>
        <v>2.861238515703908E-6</v>
      </c>
      <c r="F14" s="9">
        <f>'TEI europe'!F12/'TEI europe'!F$75</f>
        <v>0</v>
      </c>
      <c r="G14" s="9">
        <f>'TEI europe'!G12/'TEI europe'!G$75</f>
        <v>0</v>
      </c>
      <c r="H14" s="9">
        <f>'TEI europe'!H12/'TEI europe'!H$75</f>
        <v>0</v>
      </c>
      <c r="I14" s="9">
        <f>'TEI europe'!I12/'TEI europe'!I$75</f>
        <v>0</v>
      </c>
      <c r="J14" s="9">
        <f>'TEI europe'!J12/'TEI europe'!J$75</f>
        <v>0</v>
      </c>
      <c r="K14" s="9">
        <f>'TEI europe'!K12/'TEI europe'!K$75</f>
        <v>0</v>
      </c>
      <c r="L14" s="9">
        <f>'TEI europe'!L12/'TEI europe'!L$75</f>
        <v>0</v>
      </c>
      <c r="M14" s="9">
        <f>'TEI europe'!M12/'TEI europe'!M$75</f>
        <v>0</v>
      </c>
      <c r="N14" s="9">
        <f>'TEI europe'!N12/'TEI europe'!N$75</f>
        <v>4.5765136796112745E-8</v>
      </c>
      <c r="O14" s="26">
        <v>0</v>
      </c>
      <c r="P14" s="26">
        <v>0</v>
      </c>
    </row>
    <row r="15" spans="1:28" s="11" customFormat="1">
      <c r="A15" s="1" t="s">
        <v>25</v>
      </c>
      <c r="B15" s="10" t="s">
        <v>26</v>
      </c>
      <c r="C15" s="9">
        <f>'TEI europe'!C13/'TEI europe'!C$75</f>
        <v>0.44147475217421472</v>
      </c>
      <c r="D15" s="9">
        <f>'TEI europe'!D13/'TEI europe'!D$75</f>
        <v>0.80585883106800904</v>
      </c>
      <c r="E15" s="9">
        <f>'TEI europe'!E13/'TEI europe'!E$75</f>
        <v>0.8718308206890435</v>
      </c>
      <c r="F15" s="9">
        <f>'TEI europe'!F13/'TEI europe'!F$75</f>
        <v>0.57045186805789294</v>
      </c>
      <c r="G15" s="9">
        <f>'TEI europe'!G13/'TEI europe'!G$75</f>
        <v>0.66024309295090344</v>
      </c>
      <c r="H15" s="9">
        <f>'TEI europe'!H13/'TEI europe'!H$75</f>
        <v>0.60026369904439336</v>
      </c>
      <c r="I15" s="9">
        <f>'TEI europe'!I13/'TEI europe'!I$75</f>
        <v>0.5769812851020294</v>
      </c>
      <c r="J15" s="9">
        <f>'TEI europe'!J13/'TEI europe'!J$75</f>
        <v>0.77600667457076367</v>
      </c>
      <c r="K15" s="9">
        <f>'TEI europe'!K13/'TEI europe'!K$75</f>
        <v>0.73914145702731771</v>
      </c>
      <c r="L15" s="9">
        <f>'TEI europe'!L13/'TEI europe'!L$75</f>
        <v>0.71134773709945964</v>
      </c>
      <c r="M15" s="9">
        <f>'TEI europe'!M13/'TEI europe'!M$75</f>
        <v>0.81880953786029698</v>
      </c>
      <c r="N15" s="9">
        <f>'TEI europe'!N13/'TEI europe'!N$75</f>
        <v>0.64440259883736417</v>
      </c>
      <c r="O15" s="26">
        <v>0.74247795335087985</v>
      </c>
      <c r="P15" s="26">
        <v>0.69527703802676255</v>
      </c>
      <c r="Q15"/>
      <c r="S15"/>
      <c r="T15"/>
      <c r="U15"/>
      <c r="V15"/>
      <c r="W15"/>
      <c r="X15"/>
      <c r="Y15"/>
      <c r="Z15"/>
      <c r="AA15"/>
      <c r="AB15"/>
    </row>
    <row r="16" spans="1:28">
      <c r="A16" s="1" t="s">
        <v>27</v>
      </c>
      <c r="B16" s="8" t="s">
        <v>28</v>
      </c>
      <c r="C16" s="9">
        <f>'TEI europe'!C14/'TEI europe'!C$75</f>
        <v>3.6321934775599826E-3</v>
      </c>
      <c r="D16" s="9">
        <f>'TEI europe'!D14/'TEI europe'!D$75</f>
        <v>0</v>
      </c>
      <c r="E16" s="9">
        <f>'TEI europe'!E14/'TEI europe'!E$75</f>
        <v>4.2346330032417835E-4</v>
      </c>
      <c r="F16" s="9">
        <f>'TEI europe'!F14/'TEI europe'!F$75</f>
        <v>1.0518343991921912E-4</v>
      </c>
      <c r="G16" s="9">
        <f>'TEI europe'!G14/'TEI europe'!G$75</f>
        <v>2.611850414926389E-3</v>
      </c>
      <c r="H16" s="9">
        <f>'TEI europe'!H14/'TEI europe'!H$75</f>
        <v>2.6418289585097374E-3</v>
      </c>
      <c r="I16" s="9">
        <f>'TEI europe'!I14/'TEI europe'!I$75</f>
        <v>6.8911959670600844E-5</v>
      </c>
      <c r="J16" s="9">
        <f>'TEI europe'!J14/'TEI europe'!J$75</f>
        <v>1.1241382338734467E-2</v>
      </c>
      <c r="K16" s="9">
        <f>'TEI europe'!K14/'TEI europe'!K$75</f>
        <v>3.9380447115751445E-5</v>
      </c>
      <c r="L16" s="9">
        <f>'TEI europe'!L14/'TEI europe'!L$75</f>
        <v>1.0209431549205556E-2</v>
      </c>
      <c r="M16" s="9">
        <f>'TEI europe'!M14/'TEI europe'!M$75</f>
        <v>9.6217250855050646E-4</v>
      </c>
      <c r="N16" s="9">
        <f>'TEI europe'!N14/'TEI europe'!N$75</f>
        <v>3.031482661374508E-3</v>
      </c>
      <c r="O16" s="26">
        <v>1.4439960542450728E-3</v>
      </c>
      <c r="P16" s="26">
        <v>1.8103197411772913E-3</v>
      </c>
      <c r="S16"/>
      <c r="T16"/>
      <c r="U16"/>
      <c r="V16"/>
      <c r="W16"/>
      <c r="X16"/>
      <c r="Y16"/>
      <c r="Z16"/>
      <c r="AA16"/>
      <c r="AB16"/>
    </row>
    <row r="17" spans="1:28">
      <c r="A17" s="2" t="s">
        <v>29</v>
      </c>
      <c r="B17" s="8" t="s">
        <v>30</v>
      </c>
      <c r="C17" s="9">
        <f>'TEI europe'!C15/'TEI europe'!C$75</f>
        <v>6.5297860270741262E-5</v>
      </c>
      <c r="D17" s="9">
        <f>'TEI europe'!D15/'TEI europe'!D$75</f>
        <v>1.0474300994442459E-4</v>
      </c>
      <c r="E17" s="9">
        <f>'TEI europe'!E15/'TEI europe'!E$75</f>
        <v>6.8669724376893784E-5</v>
      </c>
      <c r="F17" s="9">
        <f>'TEI europe'!F15/'TEI europe'!F$75</f>
        <v>2.1036687983843824E-5</v>
      </c>
      <c r="G17" s="9">
        <f>'TEI europe'!G15/'TEI europe'!G$75</f>
        <v>1.855729756805086E-3</v>
      </c>
      <c r="H17" s="9">
        <f>'TEI europe'!H15/'TEI europe'!H$75</f>
        <v>5.8304100641103182E-4</v>
      </c>
      <c r="I17" s="9">
        <f>'TEI europe'!I15/'TEI europe'!I$75</f>
        <v>1.934835790751485E-4</v>
      </c>
      <c r="J17" s="9">
        <f>'TEI europe'!J15/'TEI europe'!J$75</f>
        <v>0</v>
      </c>
      <c r="K17" s="9">
        <f>'TEI europe'!K15/'TEI europe'!K$75</f>
        <v>3.6919169171016977E-4</v>
      </c>
      <c r="L17" s="9">
        <f>'TEI europe'!L15/'TEI europe'!L$75</f>
        <v>0</v>
      </c>
      <c r="M17" s="9">
        <f>'TEI europe'!M15/'TEI europe'!M$75</f>
        <v>0</v>
      </c>
      <c r="N17" s="9">
        <f>'TEI europe'!N15/'TEI europe'!N$75</f>
        <v>4.0158907538588942E-4</v>
      </c>
      <c r="O17" s="26">
        <v>3.4544041768804439E-4</v>
      </c>
      <c r="P17" s="26">
        <v>0</v>
      </c>
      <c r="S17"/>
      <c r="T17"/>
      <c r="U17"/>
      <c r="V17"/>
      <c r="W17"/>
      <c r="X17"/>
      <c r="Y17"/>
      <c r="Z17"/>
      <c r="AA17"/>
      <c r="AB17"/>
    </row>
    <row r="18" spans="1:28" s="11" customFormat="1">
      <c r="A18" s="2">
        <v>16</v>
      </c>
      <c r="B18" s="10" t="s">
        <v>31</v>
      </c>
      <c r="C18" s="9">
        <f>'TEI europe'!C16/'TEI europe'!C$75</f>
        <v>1.7956911574453847E-4</v>
      </c>
      <c r="D18" s="9">
        <f>'TEI europe'!D16/'TEI europe'!D$75</f>
        <v>0</v>
      </c>
      <c r="E18" s="9">
        <f>'TEI europe'!E16/'TEI europe'!E$75</f>
        <v>5.7224770314078159E-6</v>
      </c>
      <c r="F18" s="9">
        <f>'TEI europe'!F16/'TEI europe'!F$75</f>
        <v>2.5244025580612589E-4</v>
      </c>
      <c r="G18" s="9">
        <f>'TEI europe'!G16/'TEI europe'!G$75</f>
        <v>6.3726983406768052E-5</v>
      </c>
      <c r="H18" s="9">
        <f>'TEI europe'!H16/'TEI europe'!H$75</f>
        <v>0</v>
      </c>
      <c r="I18" s="9">
        <f>'TEI europe'!I16/'TEI europe'!I$75</f>
        <v>4.2407359797292826E-5</v>
      </c>
      <c r="J18" s="9">
        <f>'TEI europe'!J16/'TEI europe'!J$75</f>
        <v>1.7564659904272605E-4</v>
      </c>
      <c r="K18" s="9">
        <f>'TEI europe'!K16/'TEI europe'!K$75</f>
        <v>5.1686836839423765E-5</v>
      </c>
      <c r="L18" s="9">
        <f>'TEI europe'!L16/'TEI europe'!L$75</f>
        <v>3.53184030816952E-4</v>
      </c>
      <c r="M18" s="9">
        <f>'TEI europe'!M16/'TEI europe'!M$75</f>
        <v>0</v>
      </c>
      <c r="N18" s="9">
        <f>'TEI europe'!N16/'TEI europe'!N$75</f>
        <v>1.1903512080668925E-4</v>
      </c>
      <c r="O18" s="26">
        <v>2.0215881416547053E-3</v>
      </c>
      <c r="P18" s="26">
        <v>2.3760885195763756E-3</v>
      </c>
      <c r="Q18"/>
      <c r="S18"/>
      <c r="T18"/>
      <c r="U18"/>
      <c r="V18"/>
      <c r="W18"/>
      <c r="X18"/>
      <c r="Y18"/>
      <c r="Z18"/>
      <c r="AA18"/>
      <c r="AB18"/>
    </row>
    <row r="19" spans="1:28">
      <c r="A19" s="2">
        <v>17</v>
      </c>
      <c r="B19" s="8" t="s">
        <v>32</v>
      </c>
      <c r="C19" s="9">
        <f>'TEI europe'!C17/'TEI europe'!C$75</f>
        <v>1.7548799947761712E-4</v>
      </c>
      <c r="D19" s="9">
        <f>'TEI europe'!D17/'TEI europe'!D$75</f>
        <v>0</v>
      </c>
      <c r="E19" s="9">
        <f>'TEI europe'!E17/'TEI europe'!E$75</f>
        <v>2.0028669609927357E-5</v>
      </c>
      <c r="F19" s="9">
        <f>'TEI europe'!F17/'TEI europe'!F$75</f>
        <v>2.1036687983843824E-4</v>
      </c>
      <c r="G19" s="9">
        <f>'TEI europe'!G17/'TEI europe'!G$75</f>
        <v>9.3073259265584755E-4</v>
      </c>
      <c r="H19" s="9">
        <f>'TEI europe'!H17/'TEI europe'!H$75</f>
        <v>5.8062174912301921E-5</v>
      </c>
      <c r="I19" s="9">
        <f>'TEI europe'!I17/'TEI europe'!I$75</f>
        <v>2.2528909892311811E-4</v>
      </c>
      <c r="J19" s="9">
        <f>'TEI europe'!J17/'TEI europe'!J$75</f>
        <v>8.7823299521363023E-5</v>
      </c>
      <c r="K19" s="9">
        <f>'TEI europe'!K17/'TEI europe'!K$75</f>
        <v>4.3810747416273482E-4</v>
      </c>
      <c r="L19" s="9">
        <f>'TEI europe'!L17/'TEI europe'!L$75</f>
        <v>3.6415247897896908E-4</v>
      </c>
      <c r="M19" s="9">
        <f>'TEI europe'!M17/'TEI europe'!M$75</f>
        <v>1.2535733254258026E-4</v>
      </c>
      <c r="N19" s="9">
        <f>'TEI europe'!N17/'TEI europe'!N$75</f>
        <v>2.6246305952570663E-4</v>
      </c>
      <c r="O19" s="26">
        <v>6.7387327103222885E-4</v>
      </c>
      <c r="P19" s="26">
        <v>7.6484206847004783E-4</v>
      </c>
      <c r="S19"/>
      <c r="T19"/>
      <c r="U19"/>
      <c r="V19"/>
      <c r="W19"/>
      <c r="X19"/>
      <c r="Y19"/>
      <c r="Z19"/>
      <c r="AA19"/>
      <c r="AB19"/>
    </row>
    <row r="20" spans="1:28">
      <c r="A20" s="2">
        <v>18</v>
      </c>
      <c r="B20" s="8" t="s">
        <v>33</v>
      </c>
      <c r="C20" s="9">
        <f>'TEI europe'!C18/'TEI europe'!C$75</f>
        <v>2.4486697601527972E-5</v>
      </c>
      <c r="D20" s="9">
        <f>'TEI europe'!D18/'TEI europe'!D$75</f>
        <v>0</v>
      </c>
      <c r="E20" s="9">
        <f>'TEI europe'!E18/'TEI europe'!E$75</f>
        <v>0</v>
      </c>
      <c r="F20" s="9">
        <f>'TEI europe'!F18/'TEI europe'!F$75</f>
        <v>5.2591719959609561E-4</v>
      </c>
      <c r="G20" s="9">
        <f>'TEI europe'!G18/'TEI europe'!G$75</f>
        <v>1.5358203001031103E-4</v>
      </c>
      <c r="H20" s="9">
        <f>'TEI europe'!H18/'TEI europe'!H$75</f>
        <v>5.007862586186041E-4</v>
      </c>
      <c r="I20" s="9">
        <f>'TEI europe'!I18/'TEI europe'!I$75</f>
        <v>2.1203679898646413E-5</v>
      </c>
      <c r="J20" s="9">
        <f>'TEI europe'!J18/'TEI europe'!J$75</f>
        <v>0</v>
      </c>
      <c r="K20" s="9">
        <f>'TEI europe'!K18/'TEI europe'!K$75</f>
        <v>8.1222172176237354E-5</v>
      </c>
      <c r="L20" s="9">
        <f>'TEI europe'!L18/'TEI europe'!L$75</f>
        <v>2.5008061809399083E-4</v>
      </c>
      <c r="M20" s="9">
        <f>'TEI europe'!M18/'TEI europe'!M$75</f>
        <v>0</v>
      </c>
      <c r="N20" s="9">
        <f>'TEI europe'!N18/'TEI europe'!N$75</f>
        <v>2.462622010998827E-4</v>
      </c>
      <c r="O20" s="26">
        <v>9.6281183622596032E-5</v>
      </c>
      <c r="P20" s="26">
        <v>1.271759665939645E-4</v>
      </c>
      <c r="S20"/>
      <c r="T20"/>
      <c r="U20"/>
      <c r="V20"/>
      <c r="W20"/>
      <c r="X20"/>
      <c r="Y20"/>
      <c r="Z20"/>
      <c r="AA20"/>
      <c r="AB20"/>
    </row>
    <row r="21" spans="1:28" s="11" customFormat="1">
      <c r="A21" s="2">
        <v>19</v>
      </c>
      <c r="B21" s="10" t="s">
        <v>34</v>
      </c>
      <c r="C21" s="9">
        <f>'TEI europe'!C19/'TEI europe'!C$75</f>
        <v>0.3003742383616767</v>
      </c>
      <c r="D21" s="9">
        <f>'TEI europe'!D19/'TEI europe'!D$75</f>
        <v>1.6170472329361314E-2</v>
      </c>
      <c r="E21" s="9">
        <f>'TEI europe'!E19/'TEI europe'!E$75</f>
        <v>2.7135986082935864E-2</v>
      </c>
      <c r="F21" s="9">
        <f>'TEI europe'!F19/'TEI europe'!F$75</f>
        <v>0.13560249074385727</v>
      </c>
      <c r="G21" s="9">
        <f>'TEI europe'!G19/'TEI europe'!G$75</f>
        <v>5.9835813799950802E-2</v>
      </c>
      <c r="H21" s="9">
        <f>'TEI europe'!H19/'TEI europe'!H$75</f>
        <v>0.13622837788798839</v>
      </c>
      <c r="I21" s="9">
        <f>'TEI europe'!I19/'TEI europe'!I$75</f>
        <v>9.8371822429782693E-2</v>
      </c>
      <c r="J21" s="9">
        <f>'TEI europe'!J19/'TEI europe'!J$75</f>
        <v>9.9723356606507704E-2</v>
      </c>
      <c r="K21" s="9">
        <f>'TEI europe'!K19/'TEI europe'!K$75</f>
        <v>5.1640072558473811E-2</v>
      </c>
      <c r="L21" s="9">
        <f>'TEI europe'!L19/'TEI europe'!L$75</f>
        <v>0.10681732927062014</v>
      </c>
      <c r="M21" s="9">
        <f>'TEI europe'!M19/'TEI europe'!M$75</f>
        <v>7.1539083813839235E-2</v>
      </c>
      <c r="N21" s="9">
        <f>'TEI europe'!N19/'TEI europe'!N$75</f>
        <v>0.124663591920696</v>
      </c>
      <c r="O21" s="26">
        <v>5.8770382869094404E-2</v>
      </c>
      <c r="P21" s="26">
        <v>7.0202345670911936E-2</v>
      </c>
      <c r="Q21"/>
      <c r="S21"/>
      <c r="T21"/>
      <c r="U21"/>
      <c r="V21"/>
      <c r="W21"/>
      <c r="X21"/>
      <c r="Y21"/>
      <c r="Z21"/>
      <c r="AA21"/>
      <c r="AB21"/>
    </row>
    <row r="22" spans="1:28">
      <c r="A22" s="2">
        <v>20</v>
      </c>
      <c r="B22" s="8" t="s">
        <v>35</v>
      </c>
      <c r="C22" s="9">
        <f>'TEI europe'!C20/'TEI europe'!C$75</f>
        <v>9.6551048642824794E-2</v>
      </c>
      <c r="D22" s="9">
        <f>'TEI europe'!D20/'TEI europe'!D$75</f>
        <v>3.9854715283853558E-2</v>
      </c>
      <c r="E22" s="9">
        <f>'TEI europe'!E20/'TEI europe'!E$75</f>
        <v>4.4970085751318313E-2</v>
      </c>
      <c r="F22" s="9">
        <f>'TEI europe'!F20/'TEI europe'!F$75</f>
        <v>3.9570010097610235E-2</v>
      </c>
      <c r="G22" s="9">
        <f>'TEI europe'!G20/'TEI europe'!G$75</f>
        <v>2.7573391180440405E-2</v>
      </c>
      <c r="H22" s="9">
        <f>'TEI europe'!H20/'TEI europe'!H$75</f>
        <v>6.0919317769444779E-2</v>
      </c>
      <c r="I22" s="9">
        <f>'TEI europe'!I20/'TEI europe'!I$75</f>
        <v>0.14981725078387353</v>
      </c>
      <c r="J22" s="9">
        <f>'TEI europe'!J20/'TEI europe'!J$75</f>
        <v>3.1352917929126596E-2</v>
      </c>
      <c r="K22" s="9">
        <f>'TEI europe'!K20/'TEI europe'!K$75</f>
        <v>6.3062863499986466E-2</v>
      </c>
      <c r="L22" s="9">
        <f>'TEI europe'!L20/'TEI europe'!L$75</f>
        <v>4.4696426260219857E-2</v>
      </c>
      <c r="M22" s="9">
        <f>'TEI europe'!M20/'TEI europe'!M$75</f>
        <v>2.0373865415341467E-2</v>
      </c>
      <c r="N22" s="9">
        <f>'TEI europe'!N20/'TEI europe'!N$75</f>
        <v>4.7667181646495985E-2</v>
      </c>
      <c r="O22" s="26">
        <v>4.3040571180520695E-2</v>
      </c>
      <c r="P22" s="26">
        <v>5.2304505388040941E-2</v>
      </c>
      <c r="S22"/>
      <c r="T22"/>
      <c r="U22"/>
      <c r="V22"/>
      <c r="W22"/>
      <c r="X22"/>
      <c r="Y22"/>
      <c r="Z22"/>
      <c r="AA22"/>
      <c r="AB22"/>
    </row>
    <row r="23" spans="1:28">
      <c r="A23" s="2">
        <v>21</v>
      </c>
      <c r="B23" s="8" t="s">
        <v>36</v>
      </c>
      <c r="C23" s="9">
        <f>'TEI europe'!C21/'TEI europe'!C$75</f>
        <v>2.4486697601527972E-5</v>
      </c>
      <c r="D23" s="9">
        <f>'TEI europe'!D21/'TEI europe'!D$75</f>
        <v>3.3887444393784428E-5</v>
      </c>
      <c r="E23" s="9">
        <f>'TEI europe'!E21/'TEI europe'!E$75</f>
        <v>2.8612385157039078E-5</v>
      </c>
      <c r="F23" s="9">
        <f>'TEI europe'!F21/'TEI europe'!F$75</f>
        <v>0</v>
      </c>
      <c r="G23" s="9">
        <f>'TEI europe'!G21/'TEI europe'!G$75</f>
        <v>9.8776824280490493E-5</v>
      </c>
      <c r="H23" s="9">
        <f>'TEI europe'!H21/'TEI europe'!H$75</f>
        <v>0</v>
      </c>
      <c r="I23" s="9">
        <f>'TEI europe'!I21/'TEI europe'!I$75</f>
        <v>0</v>
      </c>
      <c r="J23" s="9">
        <f>'TEI europe'!J21/'TEI europe'!J$75</f>
        <v>0</v>
      </c>
      <c r="K23" s="9">
        <f>'TEI europe'!K21/'TEI europe'!K$75</f>
        <v>0</v>
      </c>
      <c r="L23" s="9">
        <f>'TEI europe'!L21/'TEI europe'!L$75</f>
        <v>0</v>
      </c>
      <c r="M23" s="9">
        <f>'TEI europe'!M21/'TEI europe'!M$75</f>
        <v>0</v>
      </c>
      <c r="N23" s="9">
        <f>'TEI europe'!N21/'TEI europe'!N$75</f>
        <v>1.7894168487280085E-5</v>
      </c>
      <c r="O23" s="26">
        <v>0</v>
      </c>
      <c r="P23" s="26">
        <v>0</v>
      </c>
      <c r="S23"/>
      <c r="T23"/>
      <c r="U23"/>
      <c r="V23"/>
      <c r="W23"/>
      <c r="X23"/>
      <c r="Y23"/>
      <c r="Z23"/>
      <c r="AA23"/>
      <c r="AB23"/>
    </row>
    <row r="24" spans="1:28">
      <c r="A24" s="2">
        <v>22</v>
      </c>
      <c r="B24" s="8" t="s">
        <v>37</v>
      </c>
      <c r="C24" s="9">
        <f>'TEI europe'!C22/'TEI europe'!C$75</f>
        <v>1.1019013920687587E-3</v>
      </c>
      <c r="D24" s="9">
        <f>'TEI europe'!D22/'TEI europe'!D$75</f>
        <v>2.8034158543948934E-4</v>
      </c>
      <c r="E24" s="9">
        <f>'TEI europe'!E22/'TEI europe'!E$75</f>
        <v>6.151662808763402E-4</v>
      </c>
      <c r="F24" s="9">
        <f>'TEI europe'!F22/'TEI europe'!F$75</f>
        <v>2.2929989902389768E-3</v>
      </c>
      <c r="G24" s="9">
        <f>'TEI europe'!G22/'TEI europe'!G$75</f>
        <v>2.5874429802815967E-2</v>
      </c>
      <c r="H24" s="9">
        <f>'TEI europe'!H22/'TEI europe'!H$75</f>
        <v>1.1660820128220636E-3</v>
      </c>
      <c r="I24" s="9">
        <f>'TEI europe'!I22/'TEI europe'!I$75</f>
        <v>8.3489489600920236E-4</v>
      </c>
      <c r="J24" s="9">
        <f>'TEI europe'!J22/'TEI europe'!J$75</f>
        <v>6.5867474641022263E-4</v>
      </c>
      <c r="K24" s="9">
        <f>'TEI europe'!K22/'TEI europe'!K$75</f>
        <v>2.2323790958741598E-3</v>
      </c>
      <c r="L24" s="9">
        <f>'TEI europe'!L22/'TEI europe'!L$75</f>
        <v>6.4077674162504143E-3</v>
      </c>
      <c r="M24" s="9">
        <f>'TEI europe'!M22/'TEI europe'!M$75</f>
        <v>4.1822431704995348E-4</v>
      </c>
      <c r="N24" s="9">
        <f>'TEI europe'!N22/'TEI europe'!N$75</f>
        <v>5.0174607726418217E-3</v>
      </c>
      <c r="O24" s="26">
        <v>1.171558310323503E-2</v>
      </c>
      <c r="P24" s="26">
        <v>1.5839452447336731E-2</v>
      </c>
      <c r="S24"/>
      <c r="T24"/>
      <c r="U24"/>
      <c r="V24"/>
      <c r="W24"/>
      <c r="X24"/>
      <c r="Y24"/>
      <c r="Z24"/>
      <c r="AA24"/>
      <c r="AB24"/>
    </row>
    <row r="25" spans="1:28" s="11" customFormat="1">
      <c r="A25" s="2">
        <v>23</v>
      </c>
      <c r="B25" s="10" t="s">
        <v>38</v>
      </c>
      <c r="C25" s="9">
        <f>'TEI europe'!C23/'TEI europe'!C$75</f>
        <v>1.1019013920687587E-4</v>
      </c>
      <c r="D25" s="9">
        <f>'TEI europe'!D23/'TEI europe'!D$75</f>
        <v>1.4263533413020172E-3</v>
      </c>
      <c r="E25" s="9">
        <f>'TEI europe'!E23/'TEI europe'!E$75</f>
        <v>5.5794151056226201E-4</v>
      </c>
      <c r="F25" s="9">
        <f>'TEI europe'!F23/'TEI europe'!F$75</f>
        <v>2.1036687983843824E-4</v>
      </c>
      <c r="G25" s="9">
        <f>'TEI europe'!G23/'TEI europe'!G$75</f>
        <v>1.0674269720633649E-3</v>
      </c>
      <c r="H25" s="9">
        <f>'TEI europe'!H23/'TEI europe'!H$75</f>
        <v>1.0935042941816863E-3</v>
      </c>
      <c r="I25" s="9">
        <f>'TEI europe'!I23/'TEI europe'!I$75</f>
        <v>2.4914323880909534E-4</v>
      </c>
      <c r="J25" s="9">
        <f>'TEI europe'!J23/'TEI europe'!J$75</f>
        <v>0</v>
      </c>
      <c r="K25" s="9">
        <f>'TEI europe'!K23/'TEI europe'!K$75</f>
        <v>0</v>
      </c>
      <c r="L25" s="9">
        <f>'TEI europe'!L23/'TEI europe'!L$75</f>
        <v>0</v>
      </c>
      <c r="M25" s="9">
        <f>'TEI europe'!M23/'TEI europe'!M$75</f>
        <v>0</v>
      </c>
      <c r="N25" s="9">
        <f>'TEI europe'!N23/'TEI europe'!N$75</f>
        <v>4.527087331871473E-4</v>
      </c>
      <c r="O25" s="26">
        <v>0</v>
      </c>
      <c r="P25" s="26">
        <v>0</v>
      </c>
      <c r="Q25"/>
      <c r="S25"/>
      <c r="T25"/>
      <c r="U25"/>
      <c r="V25"/>
      <c r="W25"/>
      <c r="X25"/>
      <c r="Y25"/>
      <c r="Z25"/>
      <c r="AA25"/>
      <c r="AB25"/>
    </row>
    <row r="26" spans="1:28">
      <c r="A26" s="2">
        <v>24</v>
      </c>
      <c r="B26" s="8" t="s">
        <v>39</v>
      </c>
      <c r="C26" s="9">
        <f>'TEI europe'!C24/'TEI europe'!C$75</f>
        <v>1.9997469707914512E-4</v>
      </c>
      <c r="D26" s="9">
        <f>'TEI europe'!D24/'TEI europe'!D$75</f>
        <v>5.5144114058976483E-4</v>
      </c>
      <c r="E26" s="9">
        <f>'TEI europe'!E24/'TEI europe'!E$75</f>
        <v>3.9485091516713926E-4</v>
      </c>
      <c r="F26" s="9">
        <f>'TEI europe'!F24/'TEI europe'!F$75</f>
        <v>1.3673847189498486E-3</v>
      </c>
      <c r="G26" s="9">
        <f>'TEI europe'!G24/'TEI europe'!G$75</f>
        <v>5.6191267618917731E-3</v>
      </c>
      <c r="H26" s="9">
        <f>'TEI europe'!H24/'TEI europe'!H$75</f>
        <v>9.1447925486875528E-4</v>
      </c>
      <c r="I26" s="9">
        <f>'TEI europe'!I24/'TEI europe'!I$75</f>
        <v>3.0241748455444445E-3</v>
      </c>
      <c r="J26" s="9">
        <f>'TEI europe'!J24/'TEI europe'!J$75</f>
        <v>0</v>
      </c>
      <c r="K26" s="9">
        <f>'TEI europe'!K24/'TEI europe'!K$75</f>
        <v>0</v>
      </c>
      <c r="L26" s="9">
        <f>'TEI europe'!L24/'TEI europe'!L$75</f>
        <v>3.7512092714098627E-4</v>
      </c>
      <c r="M26" s="9">
        <f>'TEI europe'!M24/'TEI europe'!M$75</f>
        <v>8.3571555028386834E-5</v>
      </c>
      <c r="N26" s="9">
        <f>'TEI europe'!N24/'TEI europe'!N$75</f>
        <v>1.3927704081160991E-3</v>
      </c>
      <c r="O26" s="26">
        <v>6.5268190920266334E-3</v>
      </c>
      <c r="P26" s="26">
        <v>7.3461903652929502E-3</v>
      </c>
      <c r="S26"/>
      <c r="T26"/>
      <c r="U26"/>
      <c r="V26"/>
      <c r="W26"/>
      <c r="X26"/>
      <c r="Y26"/>
      <c r="Z26"/>
      <c r="AA26"/>
      <c r="AB26"/>
    </row>
    <row r="27" spans="1:28" s="11" customFormat="1">
      <c r="A27" s="2">
        <v>25</v>
      </c>
      <c r="B27" s="10" t="s">
        <v>40</v>
      </c>
      <c r="C27" s="9">
        <f>'TEI europe'!C25/'TEI europe'!C$75</f>
        <v>1.8732323665168898E-3</v>
      </c>
      <c r="D27" s="9">
        <f>'TEI europe'!D25/'TEI europe'!D$75</f>
        <v>4.8551465786003866E-3</v>
      </c>
      <c r="E27" s="9">
        <f>'TEI europe'!E25/'TEI europe'!E$75</f>
        <v>5.0357797876388782E-4</v>
      </c>
      <c r="F27" s="9">
        <f>'TEI europe'!F25/'TEI europe'!F$75</f>
        <v>6.0796028273308652E-3</v>
      </c>
      <c r="G27" s="9">
        <f>'TEI europe'!G25/'TEI europe'!G$75</f>
        <v>1.7891987861284198E-2</v>
      </c>
      <c r="H27" s="9">
        <f>'TEI europe'!H25/'TEI europe'!H$75</f>
        <v>7.2577718640377408E-4</v>
      </c>
      <c r="I27" s="9">
        <f>'TEI europe'!I25/'TEI europe'!I$75</f>
        <v>1.372938273437355E-3</v>
      </c>
      <c r="J27" s="9">
        <f>'TEI europe'!J25/'TEI europe'!J$75</f>
        <v>4.391164976068151E-4</v>
      </c>
      <c r="K27" s="9">
        <f>'TEI europe'!K25/'TEI europe'!K$75</f>
        <v>3.8642063732331105E-4</v>
      </c>
      <c r="L27" s="9">
        <f>'TEI europe'!L25/'TEI europe'!L$75</f>
        <v>4.3018253691431228E-3</v>
      </c>
      <c r="M27" s="9">
        <f>'TEI europe'!M25/'TEI europe'!M$75</f>
        <v>5.4394819150055298E-4</v>
      </c>
      <c r="N27" s="9">
        <f>'TEI europe'!N25/'TEI europe'!N$75</f>
        <v>4.6440172563855416E-3</v>
      </c>
      <c r="O27" s="26">
        <v>0</v>
      </c>
      <c r="P27" s="26">
        <v>0</v>
      </c>
      <c r="Q27"/>
      <c r="S27"/>
      <c r="T27"/>
      <c r="U27"/>
      <c r="V27"/>
      <c r="W27"/>
      <c r="X27"/>
      <c r="Y27"/>
      <c r="Z27"/>
      <c r="AA27"/>
      <c r="AB27"/>
    </row>
    <row r="28" spans="1:28">
      <c r="A28" s="2">
        <v>26</v>
      </c>
      <c r="B28" s="8" t="s">
        <v>41</v>
      </c>
      <c r="C28" s="9">
        <f>'TEI europe'!C26/'TEI europe'!C$75</f>
        <v>4.5300390562826747E-4</v>
      </c>
      <c r="D28" s="9">
        <f>'TEI europe'!D26/'TEI europe'!D$75</f>
        <v>4.2205271654076972E-4</v>
      </c>
      <c r="E28" s="9">
        <f>'TEI europe'!E26/'TEI europe'!E$75</f>
        <v>1.5164564133230711E-4</v>
      </c>
      <c r="F28" s="9">
        <f>'TEI europe'!F26/'TEI europe'!F$75</f>
        <v>8.4146751935375297E-4</v>
      </c>
      <c r="G28" s="9">
        <f>'TEI europe'!G26/'TEI europe'!G$75</f>
        <v>3.5304748807349503E-3</v>
      </c>
      <c r="H28" s="9">
        <f>'TEI europe'!H26/'TEI europe'!H$75</f>
        <v>2.4434498608927059E-4</v>
      </c>
      <c r="I28" s="9">
        <f>'TEI europe'!I26/'TEI europe'!I$75</f>
        <v>1.0177766351350277E-3</v>
      </c>
      <c r="J28" s="9">
        <f>'TEI europe'!J26/'TEI europe'!J$75</f>
        <v>4.3911649760681512E-5</v>
      </c>
      <c r="K28" s="9">
        <f>'TEI europe'!K26/'TEI europe'!K$75</f>
        <v>0</v>
      </c>
      <c r="L28" s="9">
        <f>'TEI europe'!L26/'TEI europe'!L$75</f>
        <v>1.4807405018723142E-4</v>
      </c>
      <c r="M28" s="9">
        <f>'TEI europe'!M26/'TEI europe'!M$75</f>
        <v>2.9286698450737322E-4</v>
      </c>
      <c r="N28" s="9">
        <f>'TEI europe'!N26/'TEI europe'!N$75</f>
        <v>8.607506928612886E-4</v>
      </c>
      <c r="O28" s="26">
        <v>0</v>
      </c>
      <c r="P28" s="26">
        <v>0</v>
      </c>
      <c r="S28"/>
      <c r="T28"/>
      <c r="U28"/>
      <c r="V28"/>
      <c r="W28"/>
      <c r="X28"/>
      <c r="Y28"/>
      <c r="Z28"/>
      <c r="AA28"/>
      <c r="AB28"/>
    </row>
    <row r="29" spans="1:28">
      <c r="A29" s="2">
        <v>27</v>
      </c>
      <c r="B29" s="8" t="s">
        <v>42</v>
      </c>
      <c r="C29" s="9">
        <f>'TEI europe'!C27/'TEI europe'!C$75</f>
        <v>3.0200260375217835E-4</v>
      </c>
      <c r="D29" s="9">
        <f>'TEI europe'!D27/'TEI europe'!D$75</f>
        <v>9.2420302892139348E-5</v>
      </c>
      <c r="E29" s="9">
        <f>'TEI europe'!E27/'TEI europe'!E$75</f>
        <v>2.4892775086623998E-4</v>
      </c>
      <c r="F29" s="9">
        <f>'TEI europe'!F27/'TEI europe'!F$75</f>
        <v>5.6799057556378325E-4</v>
      </c>
      <c r="G29" s="9">
        <f>'TEI europe'!G27/'TEI europe'!G$75</f>
        <v>6.5215008469316086E-3</v>
      </c>
      <c r="H29" s="9">
        <f>'TEI europe'!H27/'TEI europe'!H$75</f>
        <v>8.2254747792427727E-5</v>
      </c>
      <c r="I29" s="9">
        <f>'TEI europe'!I27/'TEI europe'!I$75</f>
        <v>4.6913141775755182E-4</v>
      </c>
      <c r="J29" s="9">
        <f>'TEI europe'!J27/'TEI europe'!J$75</f>
        <v>2.6346989856408903E-4</v>
      </c>
      <c r="K29" s="9">
        <f>'TEI europe'!K27/'TEI europe'!K$75</f>
        <v>3.6919169171016974E-5</v>
      </c>
      <c r="L29" s="9">
        <f>'TEI europe'!L27/'TEI europe'!L$75</f>
        <v>2.2814372176995656E-4</v>
      </c>
      <c r="M29" s="9">
        <f>'TEI europe'!M27/'TEI europe'!M$75</f>
        <v>0</v>
      </c>
      <c r="N29" s="9">
        <f>'TEI europe'!N27/'TEI europe'!N$75</f>
        <v>1.1607869296966038E-3</v>
      </c>
      <c r="O29" s="26">
        <v>0</v>
      </c>
      <c r="P29" s="26">
        <v>0</v>
      </c>
      <c r="S29"/>
      <c r="T29"/>
      <c r="U29"/>
      <c r="V29"/>
      <c r="W29"/>
      <c r="X29"/>
      <c r="Y29"/>
      <c r="Z29"/>
      <c r="AA29"/>
      <c r="AB29"/>
    </row>
    <row r="30" spans="1:28">
      <c r="A30" s="2">
        <v>28</v>
      </c>
      <c r="B30" s="8" t="s">
        <v>43</v>
      </c>
      <c r="C30" s="9">
        <f>'TEI europe'!C28/'TEI europe'!C$75</f>
        <v>1.2488215776779265E-3</v>
      </c>
      <c r="D30" s="9">
        <f>'TEI europe'!D28/'TEI europe'!D$75</f>
        <v>2.0948601988884917E-3</v>
      </c>
      <c r="E30" s="9">
        <f>'TEI europe'!E28/'TEI europe'!E$75</f>
        <v>1.2675286624568311E-3</v>
      </c>
      <c r="F30" s="9">
        <f>'TEI europe'!F28/'TEI europe'!F$75</f>
        <v>2.7978795018512286E-3</v>
      </c>
      <c r="G30" s="9">
        <f>'TEI europe'!G28/'TEI europe'!G$75</f>
        <v>1.0402792771320819E-2</v>
      </c>
      <c r="H30" s="9">
        <f>'TEI europe'!H28/'TEI europe'!H$75</f>
        <v>8.5157856538042832E-4</v>
      </c>
      <c r="I30" s="9">
        <f>'TEI europe'!I28/'TEI europe'!I$75</f>
        <v>3.188503364758954E-3</v>
      </c>
      <c r="J30" s="9">
        <f>'TEI europe'!J28/'TEI europe'!J$75</f>
        <v>0</v>
      </c>
      <c r="K30" s="9">
        <f>'TEI europe'!K28/'TEI europe'!K$75</f>
        <v>3.6919169171016977E-4</v>
      </c>
      <c r="L30" s="9">
        <f>'TEI europe'!L28/'TEI europe'!L$75</f>
        <v>4.4959669016108265E-3</v>
      </c>
      <c r="M30" s="9">
        <f>'TEI europe'!M28/'TEI europe'!M$75</f>
        <v>2.0082831140374189E-3</v>
      </c>
      <c r="N30" s="9">
        <f>'TEI europe'!N28/'TEI europe'!N$75</f>
        <v>2.9556040645665532E-3</v>
      </c>
      <c r="O30" s="26">
        <v>2.8879921084901455E-3</v>
      </c>
      <c r="P30" s="26">
        <v>4.7580143107571393E-3</v>
      </c>
      <c r="S30"/>
      <c r="T30"/>
      <c r="U30"/>
      <c r="V30"/>
      <c r="W30"/>
      <c r="X30"/>
      <c r="Y30"/>
      <c r="Z30"/>
      <c r="AA30"/>
      <c r="AB30"/>
    </row>
    <row r="31" spans="1:28">
      <c r="A31" s="2">
        <v>29</v>
      </c>
      <c r="B31" s="8" t="s">
        <v>44</v>
      </c>
      <c r="C31" s="9">
        <f>'TEI europe'!C29/'TEI europe'!C$75</f>
        <v>4.0811162669213289E-6</v>
      </c>
      <c r="D31" s="9">
        <f>'TEI europe'!D29/'TEI europe'!D$75</f>
        <v>1.158334462914813E-3</v>
      </c>
      <c r="E31" s="9">
        <f>'TEI europe'!E29/'TEI europe'!E$75</f>
        <v>8.5837155471117231E-6</v>
      </c>
      <c r="F31" s="9">
        <f>'TEI europe'!F29/'TEI europe'!F$75</f>
        <v>1.2622012790306295E-4</v>
      </c>
      <c r="G31" s="9">
        <f>'TEI europe'!G29/'TEI europe'!G$75</f>
        <v>1.5960422994225061E-3</v>
      </c>
      <c r="H31" s="9">
        <f>'TEI europe'!H29/'TEI europe'!H$75</f>
        <v>3.8441998306519899E-3</v>
      </c>
      <c r="I31" s="9">
        <f>'TEI europe'!I29/'TEI europe'!I$75</f>
        <v>4.4792773785890541E-4</v>
      </c>
      <c r="J31" s="9">
        <f>'TEI europe'!J29/'TEI europe'!J$75</f>
        <v>4.3911649760681512E-5</v>
      </c>
      <c r="K31" s="9">
        <f>'TEI europe'!K29/'TEI europe'!K$75</f>
        <v>0</v>
      </c>
      <c r="L31" s="9">
        <f>'TEI europe'!L29/'TEI europe'!L$75</f>
        <v>0</v>
      </c>
      <c r="M31" s="9">
        <f>'TEI europe'!M29/'TEI europe'!M$75</f>
        <v>0</v>
      </c>
      <c r="N31" s="9">
        <f>'TEI europe'!N29/'TEI europe'!N$75</f>
        <v>1.01401813599147E-3</v>
      </c>
      <c r="O31" s="26">
        <v>0</v>
      </c>
      <c r="P31" s="26">
        <v>0</v>
      </c>
    </row>
    <row r="32" spans="1:28">
      <c r="A32" s="2">
        <v>30</v>
      </c>
      <c r="B32" s="8" t="s">
        <v>45</v>
      </c>
      <c r="C32" s="9">
        <f>'TEI europe'!C30/'TEI europe'!C$75</f>
        <v>8.1622325338426577E-6</v>
      </c>
      <c r="D32" s="9">
        <f>'TEI europe'!D30/'TEI europe'!D$75</f>
        <v>0</v>
      </c>
      <c r="E32" s="9">
        <f>'TEI europe'!E30/'TEI europe'!E$75</f>
        <v>0</v>
      </c>
      <c r="F32" s="9">
        <f>'TEI europe'!F30/'TEI europe'!F$75</f>
        <v>0</v>
      </c>
      <c r="G32" s="9">
        <f>'TEI europe'!G30/'TEI europe'!G$75</f>
        <v>0</v>
      </c>
      <c r="H32" s="9">
        <f>'TEI europe'!H30/'TEI europe'!H$75</f>
        <v>0</v>
      </c>
      <c r="I32" s="9">
        <f>'TEI europe'!I30/'TEI europe'!I$75</f>
        <v>0</v>
      </c>
      <c r="J32" s="9">
        <f>'TEI europe'!J30/'TEI europe'!J$75</f>
        <v>0</v>
      </c>
      <c r="K32" s="9">
        <f>'TEI europe'!K30/'TEI europe'!K$75</f>
        <v>0</v>
      </c>
      <c r="L32" s="9">
        <f>'TEI europe'!L30/'TEI europe'!L$75</f>
        <v>0</v>
      </c>
      <c r="M32" s="9">
        <f>'TEI europe'!M30/'TEI europe'!M$75</f>
        <v>0</v>
      </c>
      <c r="N32" s="9">
        <f>'TEI europe'!N30/'TEI europe'!N$75</f>
        <v>9.15302735922255E-7</v>
      </c>
      <c r="O32" s="26">
        <v>0</v>
      </c>
      <c r="P32" s="26">
        <v>0</v>
      </c>
    </row>
    <row r="33" spans="1:19">
      <c r="A33" s="2" t="s">
        <v>46</v>
      </c>
      <c r="B33" s="8" t="s">
        <v>47</v>
      </c>
      <c r="C33" s="9">
        <f>'TEI europe'!C31/'TEI europe'!C$75</f>
        <v>5.7135627736898596E-5</v>
      </c>
      <c r="D33" s="9">
        <f>'TEI europe'!D31/'TEI europe'!D$75</f>
        <v>2.4645414104570494E-5</v>
      </c>
      <c r="E33" s="9">
        <f>'TEI europe'!E31/'TEI europe'!E$75</f>
        <v>4.5779816251262527E-5</v>
      </c>
      <c r="F33" s="9">
        <f>'TEI europe'!F31/'TEI europe'!F$75</f>
        <v>2.1036687983843824E-5</v>
      </c>
      <c r="G33" s="9">
        <f>'TEI europe'!G31/'TEI europe'!G$75</f>
        <v>6.6403516709852316E-4</v>
      </c>
      <c r="H33" s="9">
        <f>'TEI europe'!H31/'TEI europe'!H$75</f>
        <v>8.4432079351639047E-4</v>
      </c>
      <c r="I33" s="9">
        <f>'TEI europe'!I31/'TEI europe'!I$75</f>
        <v>1.2192115941721687E-4</v>
      </c>
      <c r="J33" s="9">
        <f>'TEI europe'!J31/'TEI europe'!J$75</f>
        <v>2.1955824880340755E-4</v>
      </c>
      <c r="K33" s="9">
        <f>'TEI europe'!K31/'TEI europe'!K$75</f>
        <v>0</v>
      </c>
      <c r="L33" s="9">
        <f>'TEI europe'!L31/'TEI europe'!L$75</f>
        <v>0</v>
      </c>
      <c r="M33" s="9">
        <f>'TEI europe'!M31/'TEI europe'!M$75</f>
        <v>0</v>
      </c>
      <c r="N33" s="9">
        <f>'TEI europe'!N31/'TEI europe'!N$75</f>
        <v>2.9216463330638377E-4</v>
      </c>
      <c r="O33" s="26">
        <v>0</v>
      </c>
      <c r="P33" s="26">
        <v>0</v>
      </c>
    </row>
    <row r="34" spans="1:19">
      <c r="A34" s="2">
        <v>33</v>
      </c>
      <c r="B34" s="8" t="s">
        <v>48</v>
      </c>
      <c r="C34" s="9">
        <f>'TEI europe'!C32/'TEI europe'!C$75</f>
        <v>1.5304186000954982E-3</v>
      </c>
      <c r="D34" s="9">
        <f>'TEI europe'!D32/'TEI europe'!D$75</f>
        <v>3.0412441005039988E-2</v>
      </c>
      <c r="E34" s="9">
        <f>'TEI europe'!E32/'TEI europe'!E$75</f>
        <v>1.3447821023808368E-3</v>
      </c>
      <c r="F34" s="9">
        <f>'TEI europe'!F32/'TEI europe'!F$75</f>
        <v>3.2817233254796366E-3</v>
      </c>
      <c r="G34" s="9">
        <f>'TEI europe'!G32/'TEI europe'!G$75</f>
        <v>2.1144613094365643E-3</v>
      </c>
      <c r="H34" s="9">
        <f>'TEI europe'!H32/'TEI europe'!H$75</f>
        <v>1.2108382726502963E-2</v>
      </c>
      <c r="I34" s="9">
        <f>'TEI europe'!I32/'TEI europe'!I$75</f>
        <v>3.9878820969379239E-2</v>
      </c>
      <c r="J34" s="9">
        <f>'TEI europe'!J32/'TEI europe'!J$75</f>
        <v>6.542835814341545E-3</v>
      </c>
      <c r="K34" s="9">
        <f>'TEI europe'!K32/'TEI europe'!K$75</f>
        <v>1.0960070687902574E-2</v>
      </c>
      <c r="L34" s="9">
        <f>'TEI europe'!L32/'TEI europe'!L$75</f>
        <v>3.1183298124614735E-3</v>
      </c>
      <c r="M34" s="9">
        <f>'TEI europe'!M32/'TEI europe'!M$75</f>
        <v>7.2377365157479242E-3</v>
      </c>
      <c r="N34" s="9">
        <f>'TEI europe'!N32/'TEI europe'!N$75</f>
        <v>6.5611646019115002E-3</v>
      </c>
      <c r="O34" s="26">
        <v>5.7760158884222713E-3</v>
      </c>
      <c r="P34" s="26">
        <v>6.4211582531221532E-3</v>
      </c>
    </row>
    <row r="35" spans="1:19">
      <c r="A35" s="2">
        <v>35</v>
      </c>
      <c r="B35" s="8" t="s">
        <v>49</v>
      </c>
      <c r="C35" s="9">
        <f>'TEI europe'!C33/'TEI europe'!C$75</f>
        <v>7.3460092804583915E-3</v>
      </c>
      <c r="D35" s="9">
        <f>'TEI europe'!D33/'TEI europe'!D$75</f>
        <v>3.4706904412761398E-2</v>
      </c>
      <c r="E35" s="9">
        <f>'TEI europe'!E33/'TEI europe'!E$75</f>
        <v>9.3304987997104433E-3</v>
      </c>
      <c r="F35" s="9">
        <f>'TEI europe'!F33/'TEI europe'!F$75</f>
        <v>2.2298889262874454E-2</v>
      </c>
      <c r="G35" s="9">
        <f>'TEI europe'!G33/'TEI europe'!G$75</f>
        <v>1.9069025244807206E-2</v>
      </c>
      <c r="H35" s="9">
        <f>'TEI europe'!H33/'TEI europe'!H$75</f>
        <v>7.03278093625257E-3</v>
      </c>
      <c r="I35" s="9">
        <f>'TEI europe'!I33/'TEI europe'!I$75</f>
        <v>3.2995576382281143E-2</v>
      </c>
      <c r="J35" s="9">
        <f>'TEI europe'!J33/'TEI europe'!J$75</f>
        <v>5.9719843674526851E-3</v>
      </c>
      <c r="K35" s="9">
        <f>'TEI europe'!K33/'TEI europe'!K$75</f>
        <v>4.6025897566534502E-4</v>
      </c>
      <c r="L35" s="9">
        <f>'TEI europe'!L33/'TEI europe'!L$75</f>
        <v>8.2745972934257315E-3</v>
      </c>
      <c r="M35" s="9">
        <f>'TEI europe'!M33/'TEI europe'!M$75</f>
        <v>1.1713946296478889E-2</v>
      </c>
      <c r="N35" s="9">
        <f>'TEI europe'!N33/'TEI europe'!N$75</f>
        <v>1.3417468571021128E-2</v>
      </c>
      <c r="O35" s="26">
        <v>1.4988636603331598E-2</v>
      </c>
      <c r="P35" s="26">
        <v>1.7221131446329498E-2</v>
      </c>
    </row>
    <row r="36" spans="1:19">
      <c r="A36" s="2">
        <v>36</v>
      </c>
      <c r="B36" s="8" t="s">
        <v>50</v>
      </c>
      <c r="C36" s="9">
        <f>'TEI europe'!C34/'TEI europe'!C$75</f>
        <v>4.9381506829748072E-4</v>
      </c>
      <c r="D36" s="9">
        <f>'TEI europe'!D34/'TEI europe'!D$75</f>
        <v>2.0116819262855665E-3</v>
      </c>
      <c r="E36" s="9">
        <f>'TEI europe'!E34/'TEI europe'!E$75</f>
        <v>1.4306192578519539E-5</v>
      </c>
      <c r="F36" s="9">
        <f>'TEI europe'!F34/'TEI europe'!F$75</f>
        <v>4.2073375967687648E-4</v>
      </c>
      <c r="G36" s="9">
        <f>'TEI europe'!G34/'TEI europe'!G$75</f>
        <v>1.6941818538689288E-3</v>
      </c>
      <c r="H36" s="9">
        <f>'TEI europe'!H34/'TEI europe'!H$75</f>
        <v>4.5240111285835245E-4</v>
      </c>
      <c r="I36" s="9">
        <f>'TEI europe'!I34/'TEI europe'!I$75</f>
        <v>4.0552037806161259E-4</v>
      </c>
      <c r="J36" s="9">
        <f>'TEI europe'!J34/'TEI europe'!J$75</f>
        <v>3.952048478461336E-4</v>
      </c>
      <c r="K36" s="9">
        <f>'TEI europe'!K34/'TEI europe'!K$75</f>
        <v>7.6299616286768413E-5</v>
      </c>
      <c r="L36" s="9">
        <f>'TEI europe'!L34/'TEI europe'!L$75</f>
        <v>0</v>
      </c>
      <c r="M36" s="9">
        <f>'TEI europe'!M34/'TEI europe'!M$75</f>
        <v>1.2132537155436862E-3</v>
      </c>
      <c r="N36" s="9">
        <f>'TEI europe'!N34/'TEI europe'!N$75</f>
        <v>7.0702559836314583E-4</v>
      </c>
      <c r="O36" s="26">
        <v>1.9253069580321095E-4</v>
      </c>
      <c r="P36" s="26">
        <v>1.9100318233374955E-4</v>
      </c>
    </row>
    <row r="37" spans="1:19">
      <c r="A37" s="2" t="s">
        <v>51</v>
      </c>
      <c r="B37" s="8" t="s">
        <v>52</v>
      </c>
      <c r="C37" s="9">
        <f>'TEI europe'!C35/'TEI europe'!C$75</f>
        <v>1.5793919952985542E-3</v>
      </c>
      <c r="D37" s="9">
        <f>'TEI europe'!D35/'TEI europe'!D$75</f>
        <v>8.0713731192468365E-4</v>
      </c>
      <c r="E37" s="9">
        <f>'TEI europe'!E35/'TEI europe'!E$75</f>
        <v>1.1959976995642334E-3</v>
      </c>
      <c r="F37" s="9">
        <f>'TEI europe'!F35/'TEI europe'!F$75</f>
        <v>1.5777515987882868E-3</v>
      </c>
      <c r="G37" s="9">
        <f>'TEI europe'!G35/'TEI europe'!G$75</f>
        <v>1.3369602483822905E-2</v>
      </c>
      <c r="H37" s="9">
        <f>'TEI europe'!H35/'TEI europe'!H$75</f>
        <v>8.2037014636506603E-3</v>
      </c>
      <c r="I37" s="9">
        <f>'TEI europe'!I35/'TEI europe'!I$75</f>
        <v>3.5198108631753042E-3</v>
      </c>
      <c r="J37" s="9">
        <f>'TEI europe'!J35/'TEI europe'!J$75</f>
        <v>1.7564659904272605E-4</v>
      </c>
      <c r="K37" s="9">
        <f>'TEI europe'!K35/'TEI europe'!K$75</f>
        <v>5.3655859195211343E-4</v>
      </c>
      <c r="L37" s="9">
        <f>'TEI europe'!L35/'TEI europe'!L$75</f>
        <v>5.2692424970330349E-3</v>
      </c>
      <c r="M37" s="9">
        <f>'TEI europe'!M35/'TEI europe'!M$75</f>
        <v>2.6358028605663586E-3</v>
      </c>
      <c r="N37" s="9">
        <f>'TEI europe'!N35/'TEI europe'!N$75</f>
        <v>4.661636834052043E-3</v>
      </c>
      <c r="O37" s="26">
        <v>6.7387327103222874E-4</v>
      </c>
      <c r="P37" s="26">
        <v>9.0560643781521094E-4</v>
      </c>
      <c r="R37" s="12">
        <f>SUM(Q12:Q37)</f>
        <v>0</v>
      </c>
    </row>
    <row r="38" spans="1:19" s="11" customFormat="1">
      <c r="A38" s="2" t="s">
        <v>53</v>
      </c>
      <c r="B38" s="10" t="s">
        <v>54</v>
      </c>
      <c r="C38" s="9">
        <f>'TEI europe'!C36/'TEI europe'!C$75</f>
        <v>1.3916606470201732E-3</v>
      </c>
      <c r="D38" s="9">
        <f>'TEI europe'!D36/'TEI europe'!D$75</f>
        <v>5.3018447092457273E-3</v>
      </c>
      <c r="E38" s="9">
        <f>'TEI europe'!E36/'TEI europe'!E$75</f>
        <v>1.0014334804963677E-4</v>
      </c>
      <c r="F38" s="9">
        <f>'TEI europe'!F36/'TEI europe'!F$75</f>
        <v>7.0893638505553688E-3</v>
      </c>
      <c r="G38" s="9">
        <f>'TEI europe'!G36/'TEI europe'!G$75</f>
        <v>7.2320567119170728E-3</v>
      </c>
      <c r="H38" s="9">
        <f>'TEI europe'!H36/'TEI europe'!H$75</f>
        <v>1.3910729406072335E-3</v>
      </c>
      <c r="I38" s="9">
        <f>'TEI europe'!I36/'TEI europe'!I$75</f>
        <v>3.6920907623518061E-3</v>
      </c>
      <c r="J38" s="9">
        <f>'TEI europe'!J36/'TEI europe'!J$75</f>
        <v>5.2693979712817806E-4</v>
      </c>
      <c r="K38" s="9">
        <f>'TEI europe'!K36/'TEI europe'!K$75</f>
        <v>1.938748637067338E-2</v>
      </c>
      <c r="L38" s="9">
        <f>'TEI europe'!L36/'TEI europe'!L$75</f>
        <v>1.1264596262391604E-3</v>
      </c>
      <c r="M38" s="9">
        <f>'TEI europe'!M36/'TEI europe'!M$75</f>
        <v>1.5019054681088381E-2</v>
      </c>
      <c r="N38" s="9">
        <f>'TEI europe'!N36/'TEI europe'!N$75</f>
        <v>5.4819769111223646E-3</v>
      </c>
      <c r="O38" s="26">
        <v>9.6266614759284719E-3</v>
      </c>
      <c r="P38" s="26">
        <v>1.1400127648051952E-2</v>
      </c>
      <c r="Q38"/>
      <c r="S38" s="11" t="s">
        <v>105</v>
      </c>
    </row>
    <row r="39" spans="1:19">
      <c r="A39" s="2">
        <v>45</v>
      </c>
      <c r="B39" s="8" t="s">
        <v>55</v>
      </c>
      <c r="C39" s="9">
        <f>'TEI europe'!C37/'TEI europe'!C$75</f>
        <v>1.0202790667303322E-4</v>
      </c>
      <c r="D39" s="9">
        <f>'TEI europe'!D37/'TEI europe'!D$75</f>
        <v>1.4848861998003721E-3</v>
      </c>
      <c r="E39" s="9">
        <f>'TEI europe'!E37/'TEI europe'!E$75</f>
        <v>4.0057339219854713E-5</v>
      </c>
      <c r="F39" s="9">
        <f>'TEI europe'!F37/'TEI europe'!F$75</f>
        <v>9.4665095927297209E-4</v>
      </c>
      <c r="G39" s="9">
        <f>'TEI europe'!G37/'TEI europe'!G$75</f>
        <v>5.2192399410143039E-4</v>
      </c>
      <c r="H39" s="9">
        <f>'TEI europe'!H37/'TEI europe'!H$75</f>
        <v>2.5523164388532721E-3</v>
      </c>
      <c r="I39" s="9">
        <f>'TEI europe'!I37/'TEI europe'!I$75</f>
        <v>2.1177175298773103E-3</v>
      </c>
      <c r="J39" s="9">
        <f>'TEI europe'!J37/'TEI europe'!J$75</f>
        <v>4.3911649760681512E-5</v>
      </c>
      <c r="K39" s="9">
        <f>'TEI europe'!K37/'TEI europe'!K$75</f>
        <v>1.8951840174455381E-4</v>
      </c>
      <c r="L39" s="9">
        <f>'TEI europe'!L37/'TEI europe'!L$75</f>
        <v>0</v>
      </c>
      <c r="M39" s="9">
        <f>'TEI europe'!M37/'TEI europe'!M$75</f>
        <v>0</v>
      </c>
      <c r="N39" s="9">
        <f>'TEI europe'!N37/'TEI europe'!N$75</f>
        <v>8.425361684164357E-4</v>
      </c>
      <c r="O39" s="26">
        <v>4.8140591811298016E-5</v>
      </c>
      <c r="P39" s="26">
        <v>4.5549857109651693E-5</v>
      </c>
    </row>
    <row r="40" spans="1:19">
      <c r="A40" s="2">
        <v>46</v>
      </c>
      <c r="B40" s="8" t="s">
        <v>56</v>
      </c>
      <c r="C40" s="9">
        <f>'TEI europe'!C38/'TEI europe'!C$75</f>
        <v>1.1100636246026013E-3</v>
      </c>
      <c r="D40" s="9">
        <f>'TEI europe'!D38/'TEI europe'!D$75</f>
        <v>0</v>
      </c>
      <c r="E40" s="9">
        <f>'TEI europe'!E38/'TEI europe'!E$75</f>
        <v>2.8440710846096844E-3</v>
      </c>
      <c r="F40" s="9">
        <f>'TEI europe'!F38/'TEI europe'!F$75</f>
        <v>2.4402558061258836E-3</v>
      </c>
      <c r="G40" s="9">
        <f>'TEI europe'!G38/'TEI europe'!G$75</f>
        <v>1.0610861372143916E-2</v>
      </c>
      <c r="H40" s="9">
        <f>'TEI europe'!H38/'TEI europe'!H$75</f>
        <v>1.2483367606144914E-3</v>
      </c>
      <c r="I40" s="9">
        <f>'TEI europe'!I38/'TEI europe'!I$75</f>
        <v>8.7465179581916453E-5</v>
      </c>
      <c r="J40" s="9">
        <f>'TEI europe'!J38/'TEI europe'!J$75</f>
        <v>4.391164976068151E-4</v>
      </c>
      <c r="K40" s="9">
        <f>'TEI europe'!K38/'TEI europe'!K$75</f>
        <v>3.4950146815229406E-4</v>
      </c>
      <c r="L40" s="9">
        <f>'TEI europe'!L38/'TEI europe'!L$75</f>
        <v>1.1955608496598685E-3</v>
      </c>
      <c r="M40" s="9">
        <f>'TEI europe'!M38/'TEI europe'!M$75</f>
        <v>0</v>
      </c>
      <c r="N40" s="9">
        <f>'TEI europe'!N38/'TEI europe'!N$75</f>
        <v>2.5646782660541582E-3</v>
      </c>
      <c r="O40" s="26">
        <v>1.0622240453508198E-2</v>
      </c>
      <c r="P40" s="26">
        <v>1.0622240453508198E-2</v>
      </c>
    </row>
    <row r="41" spans="1:19">
      <c r="A41" s="2">
        <v>47</v>
      </c>
      <c r="B41" s="8" t="s">
        <v>57</v>
      </c>
      <c r="C41" s="9">
        <f>'TEI europe'!C39/'TEI europe'!C$75</f>
        <v>0</v>
      </c>
      <c r="D41" s="9">
        <f>'TEI europe'!D39/'TEI europe'!D$75</f>
        <v>0</v>
      </c>
      <c r="E41" s="9">
        <f>'TEI europe'!E39/'TEI europe'!E$75</f>
        <v>0</v>
      </c>
      <c r="F41" s="9">
        <f>'TEI europe'!F39/'TEI europe'!F$75</f>
        <v>0</v>
      </c>
      <c r="G41" s="9">
        <f>'TEI europe'!G39/'TEI europe'!G$75</f>
        <v>0</v>
      </c>
      <c r="H41" s="9">
        <f>'TEI europe'!H39/'TEI europe'!H$75</f>
        <v>0</v>
      </c>
      <c r="I41" s="9">
        <f>'TEI europe'!I39/'TEI europe'!I$75</f>
        <v>0</v>
      </c>
      <c r="J41" s="9">
        <f>'TEI europe'!J39/'TEI europe'!J$75</f>
        <v>0</v>
      </c>
      <c r="K41" s="9">
        <f>'TEI europe'!K39/'TEI europe'!K$75</f>
        <v>0</v>
      </c>
      <c r="L41" s="9">
        <f>'TEI europe'!L39/'TEI europe'!L$75</f>
        <v>0</v>
      </c>
      <c r="M41" s="9">
        <f>'TEI europe'!M39/'TEI europe'!M$75</f>
        <v>0</v>
      </c>
      <c r="N41" s="9">
        <f>'TEI europe'!N39/'TEI europe'!N$75</f>
        <v>0</v>
      </c>
      <c r="O41" s="26"/>
      <c r="P41" s="26"/>
    </row>
    <row r="42" spans="1:19">
      <c r="A42" s="2">
        <v>49</v>
      </c>
      <c r="B42" s="8" t="s">
        <v>58</v>
      </c>
      <c r="C42" s="9">
        <f>'TEI europe'!C40/'TEI europe'!C$75</f>
        <v>3.8566548722406553E-3</v>
      </c>
      <c r="D42" s="9">
        <f>'TEI europe'!D40/'TEI europe'!D$75</f>
        <v>2.1894369755147809E-2</v>
      </c>
      <c r="E42" s="9">
        <f>'TEI europe'!E40/'TEI europe'!E$75</f>
        <v>7.4106077556731207E-4</v>
      </c>
      <c r="F42" s="9">
        <f>'TEI europe'!F40/'TEI europe'!F$75</f>
        <v>8.7765062268596428E-2</v>
      </c>
      <c r="G42" s="9">
        <f>'TEI europe'!G40/'TEI europe'!G$75</f>
        <v>3.7522447829905037E-3</v>
      </c>
      <c r="H42" s="9">
        <f>'TEI europe'!H40/'TEI europe'!H$75</f>
        <v>5.2618846014273616E-3</v>
      </c>
      <c r="I42" s="9">
        <f>'TEI europe'!I40/'TEI europe'!I$75</f>
        <v>2.3130564309435903E-2</v>
      </c>
      <c r="J42" s="9">
        <f>'TEI europe'!J40/'TEI europe'!J$75</f>
        <v>1.3041759978922408E-2</v>
      </c>
      <c r="K42" s="9">
        <f>'TEI europe'!K40/'TEI europe'!K$75</f>
        <v>1.5444519103208768E-2</v>
      </c>
      <c r="L42" s="9">
        <f>'TEI europe'!L40/'TEI europe'!L$75</f>
        <v>2.4360923367840073E-3</v>
      </c>
      <c r="M42" s="9">
        <f>'TEI europe'!M40/'TEI europe'!M$75</f>
        <v>4.7694433071463578E-3</v>
      </c>
      <c r="N42" s="9">
        <f>'TEI europe'!N40/'TEI europe'!N$75</f>
        <v>2.4140057061803166E-2</v>
      </c>
      <c r="O42" s="26">
        <v>4.738812373485897E-3</v>
      </c>
      <c r="P42" s="26">
        <v>4.738812373485897E-3</v>
      </c>
    </row>
    <row r="43" spans="1:19">
      <c r="A43" s="2">
        <v>50</v>
      </c>
      <c r="B43" s="8" t="s">
        <v>59</v>
      </c>
      <c r="C43" s="9">
        <f>'TEI europe'!C41/'TEI europe'!C$75</f>
        <v>2.3058306908105507E-3</v>
      </c>
      <c r="D43" s="9">
        <f>'TEI europe'!D41/'TEI europe'!D$75</f>
        <v>0</v>
      </c>
      <c r="E43" s="9">
        <f>'TEI europe'!E41/'TEI europe'!E$75</f>
        <v>3.5050171817372871E-3</v>
      </c>
      <c r="F43" s="9">
        <f>'TEI europe'!F41/'TEI europe'!F$75</f>
        <v>1.2411645910467856E-3</v>
      </c>
      <c r="G43" s="9">
        <f>'TEI europe'!G41/'TEI europe'!G$75</f>
        <v>0</v>
      </c>
      <c r="H43" s="9">
        <f>'TEI europe'!H41/'TEI europe'!H$75</f>
        <v>1.2822063626466676E-4</v>
      </c>
      <c r="I43" s="9">
        <f>'TEI europe'!I41/'TEI europe'!I$75</f>
        <v>3.1646492248729769E-3</v>
      </c>
      <c r="J43" s="9">
        <f>'TEI europe'!J41/'TEI europe'!J$75</f>
        <v>0</v>
      </c>
      <c r="K43" s="9">
        <f>'TEI europe'!K41/'TEI europe'!K$75</f>
        <v>2.7566312981026014E-4</v>
      </c>
      <c r="L43" s="9">
        <f>'TEI europe'!L41/'TEI europe'!L$75</f>
        <v>1.2531452025104585E-2</v>
      </c>
      <c r="M43" s="9">
        <f>'TEI europe'!M41/'TEI europe'!M$75</f>
        <v>7.5723892777694903E-3</v>
      </c>
      <c r="N43" s="9">
        <f>'TEI europe'!N41/'TEI europe'!N$75</f>
        <v>2.1370030626944848E-3</v>
      </c>
      <c r="O43" s="26"/>
      <c r="P43" s="26"/>
    </row>
    <row r="44" spans="1:19">
      <c r="A44" s="2">
        <v>51</v>
      </c>
      <c r="B44" s="8" t="s">
        <v>60</v>
      </c>
      <c r="C44" s="9">
        <f>'TEI europe'!C42/'TEI europe'!C$75</f>
        <v>1.0610902293995455E-4</v>
      </c>
      <c r="D44" s="9">
        <f>'TEI europe'!D42/'TEI europe'!D$75</f>
        <v>0</v>
      </c>
      <c r="E44" s="9">
        <f>'TEI europe'!E42/'TEI europe'!E$75</f>
        <v>1.9256135210687301E-3</v>
      </c>
      <c r="F44" s="9">
        <f>'TEI europe'!F42/'TEI europe'!F$75</f>
        <v>3.3658700774150119E-4</v>
      </c>
      <c r="G44" s="9">
        <f>'TEI europe'!G42/'TEI europe'!G$75</f>
        <v>9.8139554446422818E-4</v>
      </c>
      <c r="H44" s="9">
        <f>'TEI europe'!H42/'TEI europe'!H$75</f>
        <v>3.7256562235393737E-4</v>
      </c>
      <c r="I44" s="9">
        <f>'TEI europe'!I42/'TEI europe'!I$75</f>
        <v>9.8067019531239657E-4</v>
      </c>
      <c r="J44" s="9">
        <f>'TEI europe'!J42/'TEI europe'!J$75</f>
        <v>0</v>
      </c>
      <c r="K44" s="9">
        <f>'TEI europe'!K42/'TEI europe'!K$75</f>
        <v>7.3099954958613623E-4</v>
      </c>
      <c r="L44" s="9">
        <f>'TEI europe'!L42/'TEI europe'!L$75</f>
        <v>4.6067482280471992E-5</v>
      </c>
      <c r="M44" s="9">
        <f>'TEI europe'!M42/'TEI europe'!M$75</f>
        <v>8.3571555028386834E-5</v>
      </c>
      <c r="N44" s="9">
        <f>'TEI europe'!N42/'TEI europe'!N$75</f>
        <v>3.7023995668055212E-4</v>
      </c>
      <c r="O44" s="26"/>
      <c r="P44" s="26"/>
    </row>
    <row r="45" spans="1:19">
      <c r="A45" s="2">
        <v>52</v>
      </c>
      <c r="B45" s="8" t="s">
        <v>61</v>
      </c>
      <c r="C45" s="9">
        <f>'TEI europe'!C43/'TEI europe'!C$75</f>
        <v>4.6443103117564718E-3</v>
      </c>
      <c r="D45" s="9">
        <f>'TEI europe'!D43/'TEI europe'!D$75</f>
        <v>2.0045963697305023E-2</v>
      </c>
      <c r="E45" s="9">
        <f>'TEI europe'!E43/'TEI europe'!E$75</f>
        <v>1.1959976995642334E-3</v>
      </c>
      <c r="F45" s="9">
        <f>'TEI europe'!F43/'TEI europe'!F$75</f>
        <v>1.5966846179737461E-2</v>
      </c>
      <c r="G45" s="9">
        <f>'TEI europe'!G43/'TEI europe'!G$75</f>
        <v>2.1532710423312857E-2</v>
      </c>
      <c r="H45" s="9">
        <f>'TEI europe'!H43/'TEI europe'!H$75</f>
        <v>6.0118543607112617E-3</v>
      </c>
      <c r="I45" s="9">
        <f>'TEI europe'!I43/'TEI europe'!I$75</f>
        <v>2.7723811467480187E-3</v>
      </c>
      <c r="J45" s="9">
        <f>'TEI europe'!J43/'TEI europe'!J$75</f>
        <v>2.2570587976990294E-2</v>
      </c>
      <c r="K45" s="9">
        <f>'TEI europe'!K43/'TEI europe'!K$75</f>
        <v>7.2533861031324684E-3</v>
      </c>
      <c r="L45" s="9">
        <f>'TEI europe'!L43/'TEI europe'!L$75</f>
        <v>9.6401690895968669E-3</v>
      </c>
      <c r="M45" s="9">
        <f>'TEI europe'!M43/'TEI europe'!M$75</f>
        <v>0</v>
      </c>
      <c r="N45" s="9">
        <f>'TEI europe'!N43/'TEI europe'!N$75</f>
        <v>1.1478582785517017E-2</v>
      </c>
      <c r="O45" s="26">
        <v>2.8504297783005401E-2</v>
      </c>
      <c r="P45" s="26">
        <v>3.3999363896883426E-2</v>
      </c>
    </row>
    <row r="46" spans="1:19">
      <c r="A46" s="2">
        <v>53</v>
      </c>
      <c r="B46" s="8" t="s">
        <v>62</v>
      </c>
      <c r="C46" s="9">
        <f>'TEI europe'!C44/'TEI europe'!C$75</f>
        <v>3.2648930135370631E-5</v>
      </c>
      <c r="D46" s="9">
        <f>'TEI europe'!D44/'TEI europe'!D$75</f>
        <v>0</v>
      </c>
      <c r="E46" s="9">
        <f>'TEI europe'!E44/'TEI europe'!E$75</f>
        <v>1.4735378355875126E-3</v>
      </c>
      <c r="F46" s="9">
        <f>'TEI europe'!F44/'TEI europe'!F$75</f>
        <v>2.8189161898350724E-3</v>
      </c>
      <c r="G46" s="9">
        <f>'TEI europe'!G44/'TEI europe'!G$75</f>
        <v>2.0297044215055626E-4</v>
      </c>
      <c r="H46" s="9">
        <f>'TEI europe'!H44/'TEI europe'!H$75</f>
        <v>4.7006169106084432E-3</v>
      </c>
      <c r="I46" s="9">
        <f>'TEI europe'!I44/'TEI europe'!I$75</f>
        <v>2.4384231883443374E-4</v>
      </c>
      <c r="J46" s="9">
        <f>'TEI europe'!J44/'TEI europe'!J$75</f>
        <v>4.3911649760681512E-5</v>
      </c>
      <c r="K46" s="9">
        <f>'TEI europe'!K44/'TEI europe'!K$75</f>
        <v>4.307236403285314E-4</v>
      </c>
      <c r="L46" s="9">
        <f>'TEI europe'!L44/'TEI europe'!L$75</f>
        <v>3.8718622011920512E-4</v>
      </c>
      <c r="M46" s="9">
        <f>'TEI europe'!M44/'TEI europe'!M$75</f>
        <v>1.6750965196479293E-4</v>
      </c>
      <c r="N46" s="9">
        <f>'TEI europe'!N44/'TEI europe'!N$75</f>
        <v>1.6127176555582169E-3</v>
      </c>
      <c r="O46" s="26">
        <v>3.1671441981117117E-3</v>
      </c>
      <c r="P46" s="26">
        <v>3.5089338803951991E-3</v>
      </c>
    </row>
    <row r="47" spans="1:19">
      <c r="A47" s="2" t="s">
        <v>63</v>
      </c>
      <c r="B47" s="8" t="s">
        <v>64</v>
      </c>
      <c r="C47" s="9">
        <f>'TEI europe'!C45/'TEI europe'!C$75</f>
        <v>9.5498120645959078E-4</v>
      </c>
      <c r="D47" s="9">
        <f>'TEI europe'!D45/'TEI europe'!D$75</f>
        <v>1.0474300994442459E-4</v>
      </c>
      <c r="E47" s="9">
        <f>'TEI europe'!E45/'TEI europe'!E$75</f>
        <v>6.1230504236063632E-4</v>
      </c>
      <c r="F47" s="9">
        <f>'TEI europe'!F45/'TEI europe'!F$75</f>
        <v>1.0518343991921912E-3</v>
      </c>
      <c r="G47" s="9">
        <f>'TEI europe'!G45/'TEI europe'!G$75</f>
        <v>3.150024789796545E-3</v>
      </c>
      <c r="H47" s="9">
        <f>'TEI europe'!H45/'TEI europe'!H$75</f>
        <v>3.215918712955123E-2</v>
      </c>
      <c r="I47" s="9">
        <f>'TEI europe'!I45/'TEI europe'!I$75</f>
        <v>1.987844990498101E-4</v>
      </c>
      <c r="J47" s="9">
        <f>'TEI europe'!J45/'TEI europe'!J$75</f>
        <v>4.8302814736749661E-4</v>
      </c>
      <c r="K47" s="9">
        <f>'TEI europe'!K45/'TEI europe'!K$75</f>
        <v>1.05834951623582E-3</v>
      </c>
      <c r="L47" s="9">
        <f>'TEI europe'!L45/'TEI europe'!L$75</f>
        <v>8.1934307770268049E-4</v>
      </c>
      <c r="M47" s="9">
        <f>'TEI europe'!M45/'TEI europe'!M$75</f>
        <v>1.6750965196479293E-4</v>
      </c>
      <c r="N47" s="9">
        <f>'TEI europe'!N45/'TEI europe'!N$75</f>
        <v>7.0118139039428212E-3</v>
      </c>
      <c r="O47" s="26">
        <v>4.8134257522901785E-4</v>
      </c>
      <c r="P47" s="26">
        <v>5.4149465986936076E-4</v>
      </c>
    </row>
    <row r="48" spans="1:19">
      <c r="A48" s="2">
        <v>58</v>
      </c>
      <c r="B48" s="8" t="s">
        <v>65</v>
      </c>
      <c r="C48" s="9">
        <f>'TEI europe'!C46/'TEI europe'!C$75</f>
        <v>1.0855769270010735E-3</v>
      </c>
      <c r="D48" s="9">
        <f>'TEI europe'!D46/'TEI europe'!D$75</f>
        <v>4.6210151446069674E-5</v>
      </c>
      <c r="E48" s="9">
        <f>'TEI europe'!E46/'TEI europe'!E$75</f>
        <v>2.9184632860179861E-4</v>
      </c>
      <c r="F48" s="9">
        <f>'TEI europe'!F46/'TEI europe'!F$75</f>
        <v>2.7347694378996971E-3</v>
      </c>
      <c r="G48" s="9">
        <f>'TEI europe'!G46/'TEI europe'!G$75</f>
        <v>5.0344316891346766E-5</v>
      </c>
      <c r="H48" s="9">
        <f>'TEI europe'!H46/'TEI europe'!H$75</f>
        <v>1.7612193056731583E-3</v>
      </c>
      <c r="I48" s="9">
        <f>'TEI europe'!I46/'TEI europe'!I$75</f>
        <v>1.9613403906247929E-4</v>
      </c>
      <c r="J48" s="9">
        <f>'TEI europe'!J46/'TEI europe'!J$75</f>
        <v>2.1955824880340755E-4</v>
      </c>
      <c r="K48" s="9">
        <f>'TEI europe'!K46/'TEI europe'!K$75</f>
        <v>3.8642063732331105E-4</v>
      </c>
      <c r="L48" s="9">
        <f>'TEI europe'!L46/'TEI europe'!L$75</f>
        <v>1.3943091303556192E-2</v>
      </c>
      <c r="M48" s="9">
        <f>'TEI europe'!M46/'TEI europe'!M$75</f>
        <v>0</v>
      </c>
      <c r="N48" s="9">
        <f>'TEI europe'!N46/'TEI europe'!N$75</f>
        <v>1.6776583846719012E-3</v>
      </c>
      <c r="O48" s="26">
        <v>9.6281183622596032E-5</v>
      </c>
      <c r="P48" s="26">
        <v>1.1422551702357333E-4</v>
      </c>
    </row>
    <row r="49" spans="1:22">
      <c r="A49" s="2" t="s">
        <v>66</v>
      </c>
      <c r="B49" s="8" t="s">
        <v>67</v>
      </c>
      <c r="C49" s="9">
        <f>'TEI europe'!C47/'TEI europe'!C$75</f>
        <v>6.9378976537662581E-5</v>
      </c>
      <c r="D49" s="9">
        <f>'TEI europe'!D47/'TEI europe'!D$75</f>
        <v>0</v>
      </c>
      <c r="E49" s="9">
        <f>'TEI europe'!E47/'TEI europe'!E$75</f>
        <v>6.5808485861189881E-5</v>
      </c>
      <c r="F49" s="9">
        <f>'TEI europe'!F47/'TEI europe'!F$75</f>
        <v>2.1036687983843824E-5</v>
      </c>
      <c r="G49" s="9">
        <f>'TEI europe'!G47/'TEI europe'!G$75</f>
        <v>7.5484611845316773E-4</v>
      </c>
      <c r="H49" s="9">
        <f>'TEI europe'!H47/'TEI europe'!H$75</f>
        <v>2.1773315592113223E-5</v>
      </c>
      <c r="I49" s="9">
        <f>'TEI europe'!I47/'TEI europe'!I$75</f>
        <v>2.4649277882176452E-4</v>
      </c>
      <c r="J49" s="9">
        <f>'TEI europe'!J47/'TEI europe'!J$75</f>
        <v>0</v>
      </c>
      <c r="K49" s="9">
        <f>'TEI europe'!K47/'TEI europe'!K$75</f>
        <v>8.3929577915445265E-4</v>
      </c>
      <c r="L49" s="9">
        <f>'TEI europe'!L47/'TEI europe'!L$75</f>
        <v>2.8408280739624395E-4</v>
      </c>
      <c r="M49" s="9">
        <f>'TEI europe'!M47/'TEI europe'!M$75</f>
        <v>0</v>
      </c>
      <c r="N49" s="9">
        <f>'TEI europe'!N47/'TEI europe'!N$75</f>
        <v>1.5766089626260843E-4</v>
      </c>
      <c r="O49" s="26">
        <v>0</v>
      </c>
      <c r="P49" s="26">
        <v>0</v>
      </c>
    </row>
    <row r="50" spans="1:22">
      <c r="A50" s="2">
        <v>61</v>
      </c>
      <c r="B50" s="8" t="s">
        <v>68</v>
      </c>
      <c r="C50" s="9">
        <f>'TEI europe'!C48/'TEI europe'!C$75</f>
        <v>5.3054511469977268E-4</v>
      </c>
      <c r="D50" s="9">
        <f>'TEI europe'!D48/'TEI europe'!D$75</f>
        <v>1.6327586844277952E-4</v>
      </c>
      <c r="E50" s="9">
        <f>'TEI europe'!E48/'TEI europe'!E$75</f>
        <v>5.5508027204655814E-4</v>
      </c>
      <c r="F50" s="9">
        <f>'TEI europe'!F48/'TEI europe'!F$75</f>
        <v>1.3042746549983171E-3</v>
      </c>
      <c r="G50" s="9">
        <f>'TEI europe'!G48/'TEI europe'!G$75</f>
        <v>2.0026204535576863E-3</v>
      </c>
      <c r="H50" s="9">
        <f>'TEI europe'!H48/'TEI europe'!H$75</f>
        <v>3.3845409459296E-3</v>
      </c>
      <c r="I50" s="9">
        <f>'TEI europe'!I48/'TEI europe'!I$75</f>
        <v>1.0045243351983737E-3</v>
      </c>
      <c r="J50" s="9">
        <f>'TEI europe'!J48/'TEI europe'!J$75</f>
        <v>2.1955824880340755E-4</v>
      </c>
      <c r="K50" s="9">
        <f>'TEI europe'!K48/'TEI europe'!K$75</f>
        <v>8.3191194532024923E-4</v>
      </c>
      <c r="L50" s="9">
        <f>'TEI europe'!L48/'TEI europe'!L$75</f>
        <v>7.7437244023841024E-4</v>
      </c>
      <c r="M50" s="9">
        <f>'TEI europe'!M48/'TEI europe'!M$75</f>
        <v>4.1822431704995348E-4</v>
      </c>
      <c r="N50" s="9">
        <f>'TEI europe'!N48/'TEI europe'!N$75</f>
        <v>1.4226550424439612E-3</v>
      </c>
      <c r="O50" s="26">
        <v>6.7387327103222885E-4</v>
      </c>
      <c r="P50" s="26">
        <v>8.0155627402551629E-4</v>
      </c>
    </row>
    <row r="51" spans="1:22">
      <c r="A51" s="2" t="s">
        <v>69</v>
      </c>
      <c r="B51" s="8" t="s">
        <v>70</v>
      </c>
      <c r="C51" s="9">
        <f>'TEI europe'!C49/'TEI europe'!C$75</f>
        <v>1.6038786929000819E-3</v>
      </c>
      <c r="D51" s="9">
        <f>'TEI europe'!D49/'TEI europe'!D$75</f>
        <v>4.4361745388226884E-4</v>
      </c>
      <c r="E51" s="9">
        <f>'TEI europe'!E49/'TEI europe'!E$75</f>
        <v>3.8512270421374602E-3</v>
      </c>
      <c r="F51" s="9">
        <f>'TEI europe'!F49/'TEI europe'!F$75</f>
        <v>4.4387411645910469E-3</v>
      </c>
      <c r="G51" s="9">
        <f>'TEI europe'!G49/'TEI europe'!G$75</f>
        <v>5.9712183452141675E-3</v>
      </c>
      <c r="H51" s="9">
        <f>'TEI europe'!H49/'TEI europe'!H$75</f>
        <v>5.2546268295633235E-3</v>
      </c>
      <c r="I51" s="9">
        <f>'TEI europe'!I49/'TEI europe'!I$75</f>
        <v>2.7167214870140715E-3</v>
      </c>
      <c r="J51" s="9">
        <f>'TEI europe'!J49/'TEI europe'!J$75</f>
        <v>7.904096956922672E-4</v>
      </c>
      <c r="K51" s="9">
        <f>'TEI europe'!K49/'TEI europe'!K$75</f>
        <v>2.2446854855978321E-3</v>
      </c>
      <c r="L51" s="9">
        <f>'TEI europe'!L49/'TEI europe'!L$75</f>
        <v>1.0186397808065321E-2</v>
      </c>
      <c r="M51" s="9">
        <f>'TEI europe'!M49/'TEI europe'!M$75</f>
        <v>3.7643853953576003E-4</v>
      </c>
      <c r="N51" s="9">
        <f>'TEI europe'!N49/'TEI europe'!N$75</f>
        <v>3.7083947997258115E-3</v>
      </c>
      <c r="O51" s="26">
        <v>6.430569579846019E-3</v>
      </c>
      <c r="P51" s="26">
        <v>7.3726335246374185E-3</v>
      </c>
    </row>
    <row r="52" spans="1:22">
      <c r="A52" s="2">
        <v>64</v>
      </c>
      <c r="B52" s="8" t="s">
        <v>71</v>
      </c>
      <c r="C52" s="9">
        <f>'TEI europe'!C50/'TEI europe'!C$75</f>
        <v>7.4113071407291321E-3</v>
      </c>
      <c r="D52" s="9">
        <f>'TEI europe'!D50/'TEI europe'!D$75</f>
        <v>5.5144114058976483E-4</v>
      </c>
      <c r="E52" s="9">
        <f>'TEI europe'!E50/'TEI europe'!E$75</f>
        <v>3.7768348407291583E-4</v>
      </c>
      <c r="F52" s="9">
        <f>'TEI europe'!F50/'TEI europe'!F$75</f>
        <v>8.0570514978121847E-3</v>
      </c>
      <c r="G52" s="9">
        <f>'TEI europe'!G50/'TEI europe'!G$75</f>
        <v>5.6968736816480304E-3</v>
      </c>
      <c r="H52" s="9">
        <f>'TEI europe'!H50/'TEI europe'!H$75</f>
        <v>3.6434014757469454E-3</v>
      </c>
      <c r="I52" s="9">
        <f>'TEI europe'!I50/'TEI europe'!I$75</f>
        <v>1.3106524637350814E-2</v>
      </c>
      <c r="J52" s="9">
        <f>'TEI europe'!J50/'TEI europe'!J$75</f>
        <v>1.1987880384666052E-2</v>
      </c>
      <c r="K52" s="9">
        <f>'TEI europe'!K50/'TEI europe'!K$75</f>
        <v>1.5439596547319299E-2</v>
      </c>
      <c r="L52" s="9">
        <f>'TEI europe'!L50/'TEI europe'!L$75</f>
        <v>2.048906116664802E-3</v>
      </c>
      <c r="M52" s="9">
        <f>'TEI europe'!M50/'TEI europe'!M$75</f>
        <v>2.1671057227821561E-2</v>
      </c>
      <c r="N52" s="9">
        <f>'TEI europe'!N50/'TEI europe'!N$75</f>
        <v>8.6596334194236589E-3</v>
      </c>
      <c r="O52" s="26">
        <v>1.2397217758321619E-2</v>
      </c>
      <c r="P52" s="26">
        <v>1.2397217758321619E-2</v>
      </c>
    </row>
    <row r="53" spans="1:22">
      <c r="A53" s="2">
        <v>65</v>
      </c>
      <c r="B53" s="8" t="s">
        <v>72</v>
      </c>
      <c r="C53" s="9">
        <f>'TEI europe'!C51/'TEI europe'!C$75</f>
        <v>9.8354902032804026E-4</v>
      </c>
      <c r="D53" s="9">
        <f>'TEI europe'!D51/'TEI europe'!D$75</f>
        <v>2.926642924917746E-4</v>
      </c>
      <c r="E53" s="9">
        <f>'TEI europe'!E51/'TEI europe'!E$75</f>
        <v>4.8927178618536822E-4</v>
      </c>
      <c r="F53" s="9">
        <f>'TEI europe'!F51/'TEI europe'!F$75</f>
        <v>2.8399528778189163E-3</v>
      </c>
      <c r="G53" s="9">
        <f>'TEI europe'!G51/'TEI europe'!G$75</f>
        <v>2.5248630825761504E-3</v>
      </c>
      <c r="H53" s="9">
        <f>'TEI europe'!H51/'TEI europe'!H$75</f>
        <v>6.6045723962743436E-4</v>
      </c>
      <c r="I53" s="9">
        <f>'TEI europe'!I51/'TEI europe'!I$75</f>
        <v>7.9513799619924036E-6</v>
      </c>
      <c r="J53" s="9">
        <f>'TEI europe'!J51/'TEI europe'!J$75</f>
        <v>8.7823299521363023E-5</v>
      </c>
      <c r="K53" s="9">
        <f>'TEI europe'!K51/'TEI europe'!K$75</f>
        <v>2.0970088089137641E-3</v>
      </c>
      <c r="L53" s="9">
        <f>'TEI europe'!L51/'TEI europe'!L$75</f>
        <v>9.1038119744742271E-5</v>
      </c>
      <c r="M53" s="9">
        <f>'TEI europe'!M51/'TEI europe'!M$75</f>
        <v>5.0216241398635952E-4</v>
      </c>
      <c r="N53" s="9">
        <f>'TEI europe'!N51/'TEI europe'!N$75</f>
        <v>1.3426575833243555E-3</v>
      </c>
      <c r="O53" s="26"/>
      <c r="P53" s="26"/>
    </row>
    <row r="54" spans="1:22">
      <c r="A54" s="2">
        <v>66</v>
      </c>
      <c r="B54" s="8" t="s">
        <v>73</v>
      </c>
      <c r="C54" s="9">
        <f>'TEI europe'!C52/'TEI europe'!C$75</f>
        <v>3.2934608274055124E-3</v>
      </c>
      <c r="D54" s="9">
        <f>'TEI europe'!D52/'TEI europe'!D$75</f>
        <v>0</v>
      </c>
      <c r="E54" s="9">
        <f>'TEI europe'!E52/'TEI europe'!E$75</f>
        <v>2.1745412719349698E-4</v>
      </c>
      <c r="F54" s="9">
        <f>'TEI europe'!F52/'TEI europe'!F$75</f>
        <v>0</v>
      </c>
      <c r="G54" s="9">
        <f>'TEI europe'!G52/'TEI europe'!G$75</f>
        <v>4.1623279212130559E-3</v>
      </c>
      <c r="H54" s="9">
        <f>'TEI europe'!H52/'TEI europe'!H$75</f>
        <v>6.5803798233942182E-4</v>
      </c>
      <c r="I54" s="9">
        <f>'TEI europe'!I52/'TEI europe'!I$75</f>
        <v>0</v>
      </c>
      <c r="J54" s="9">
        <f>'TEI europe'!J52/'TEI europe'!J$75</f>
        <v>4.3911649760681512E-5</v>
      </c>
      <c r="K54" s="9">
        <f>'TEI europe'!K52/'TEI europe'!K$75</f>
        <v>1.3290900901566111E-4</v>
      </c>
      <c r="L54" s="9">
        <f>'TEI europe'!L52/'TEI europe'!L$75</f>
        <v>8.672751961706953E-3</v>
      </c>
      <c r="M54" s="9">
        <f>'TEI europe'!M52/'TEI europe'!M$75</f>
        <v>1.8825592395868194E-3</v>
      </c>
      <c r="N54" s="9">
        <f>'TEI europe'!N52/'TEI europe'!N$75</f>
        <v>1.6990764686924818E-3</v>
      </c>
      <c r="O54" s="26"/>
      <c r="P54" s="26"/>
    </row>
    <row r="55" spans="1:22">
      <c r="A55" s="2">
        <v>68</v>
      </c>
      <c r="B55" s="8" t="s">
        <v>74</v>
      </c>
      <c r="C55" s="9">
        <f>'TEI europe'!C53/'TEI europe'!C$75</f>
        <v>0</v>
      </c>
      <c r="D55" s="9">
        <f>'TEI europe'!D53/'TEI europe'!D$75</f>
        <v>0</v>
      </c>
      <c r="E55" s="9">
        <f>'TEI europe'!E53/'TEI europe'!E$75</f>
        <v>0</v>
      </c>
      <c r="F55" s="9">
        <f>'TEI europe'!F53/'TEI europe'!F$75</f>
        <v>0</v>
      </c>
      <c r="G55" s="9">
        <f>'TEI europe'!G53/'TEI europe'!G$75</f>
        <v>0</v>
      </c>
      <c r="H55" s="9">
        <f>'TEI europe'!H53/'TEI europe'!H$75</f>
        <v>0</v>
      </c>
      <c r="I55" s="9">
        <f>'TEI europe'!I53/'TEI europe'!I$75</f>
        <v>0</v>
      </c>
      <c r="J55" s="9">
        <f>'TEI europe'!J53/'TEI europe'!J$75</f>
        <v>0</v>
      </c>
      <c r="K55" s="9">
        <f>'TEI europe'!K53/'TEI europe'!K$75</f>
        <v>0</v>
      </c>
      <c r="L55" s="9">
        <f>'TEI europe'!L53/'TEI europe'!L$75</f>
        <v>0</v>
      </c>
      <c r="M55" s="9">
        <f>'TEI europe'!M53/'TEI europe'!M$75</f>
        <v>0</v>
      </c>
      <c r="N55" s="9">
        <f>'TEI europe'!N53/'TEI europe'!N$75</f>
        <v>0</v>
      </c>
      <c r="O55" s="26">
        <v>2.4066812047031081E-3</v>
      </c>
      <c r="P55" s="26">
        <v>2.9147123901321027E-3</v>
      </c>
      <c r="R55"/>
      <c r="S55"/>
      <c r="T55"/>
      <c r="U55"/>
      <c r="V55"/>
    </row>
    <row r="56" spans="1:22">
      <c r="A56" s="3"/>
      <c r="B56" s="8" t="s">
        <v>75</v>
      </c>
      <c r="C56" s="9">
        <f>'TEI europe'!C54/'TEI europe'!C$75</f>
        <v>1.9589358081222377E-4</v>
      </c>
      <c r="D56" s="9">
        <f>'TEI europe'!D54/'TEI europe'!D$75</f>
        <v>5.9765129203583447E-4</v>
      </c>
      <c r="E56" s="9">
        <f>'TEI europe'!E54/'TEI europe'!E$75</f>
        <v>4.1201834626136268E-4</v>
      </c>
      <c r="F56" s="9">
        <f>'TEI europe'!F54/'TEI europe'!F$75</f>
        <v>5.1329518680578931E-3</v>
      </c>
      <c r="G56" s="9">
        <f>'TEI europe'!G54/'TEI europe'!G$75</f>
        <v>3.6059913560719708E-3</v>
      </c>
      <c r="H56" s="9">
        <f>'TEI europe'!H54/'TEI europe'!H$75</f>
        <v>2.4023224869964919E-3</v>
      </c>
      <c r="I56" s="9">
        <f>'TEI europe'!I54/'TEI europe'!I$75</f>
        <v>2.4940828480782841E-3</v>
      </c>
      <c r="J56" s="9">
        <f>'TEI europe'!J54/'TEI europe'!J$75</f>
        <v>1.5808193913845344E-3</v>
      </c>
      <c r="K56" s="9">
        <f>'TEI europe'!K54/'TEI europe'!K$75</f>
        <v>5.8701478981916999E-3</v>
      </c>
      <c r="L56" s="9">
        <f>'TEI europe'!L54/'TEI europe'!L$75</f>
        <v>9.7838557605192905E-4</v>
      </c>
      <c r="M56" s="9">
        <f>'TEI europe'!M54/'TEI europe'!M$75</f>
        <v>0</v>
      </c>
      <c r="N56" s="9">
        <f>'TEI europe'!N54/'TEI europe'!N$75</f>
        <v>2.4842689207033885E-3</v>
      </c>
      <c r="O56" s="26"/>
      <c r="P56" s="26"/>
      <c r="R56"/>
      <c r="S56"/>
      <c r="T56"/>
      <c r="U56"/>
      <c r="V56"/>
    </row>
    <row r="57" spans="1:22">
      <c r="A57" s="2" t="s">
        <v>76</v>
      </c>
      <c r="B57" s="8" t="s">
        <v>77</v>
      </c>
      <c r="C57" s="9">
        <f>'TEI europe'!C55/'TEI europe'!C$75</f>
        <v>3.8317600630124356E-2</v>
      </c>
      <c r="D57" s="9">
        <f>'TEI europe'!D55/'TEI europe'!D$75</f>
        <v>6.4386144348190411E-4</v>
      </c>
      <c r="E57" s="9">
        <f>'TEI europe'!E55/'TEI europe'!E$75</f>
        <v>4.4950057081708395E-3</v>
      </c>
      <c r="F57" s="9">
        <f>'TEI europe'!F55/'TEI europe'!F$75</f>
        <v>2.5517502524402557E-2</v>
      </c>
      <c r="G57" s="9">
        <f>'TEI europe'!G55/'TEI europe'!G$75</f>
        <v>2.4908328734369364E-2</v>
      </c>
      <c r="H57" s="9">
        <f>'TEI europe'!H55/'TEI europe'!H$75</f>
        <v>9.3020442724083708E-3</v>
      </c>
      <c r="I57" s="9">
        <f>'TEI europe'!I55/'TEI europe'!I$75</f>
        <v>1.0108854391679677E-2</v>
      </c>
      <c r="J57" s="9">
        <f>'TEI europe'!J55/'TEI europe'!J$75</f>
        <v>5.3133096210424627E-3</v>
      </c>
      <c r="K57" s="9">
        <f>'TEI europe'!K55/'TEI europe'!K$75</f>
        <v>8.7547656494204925E-3</v>
      </c>
      <c r="L57" s="9">
        <f>'TEI europe'!L55/'TEI europe'!L$75</f>
        <v>9.4010569196648925E-3</v>
      </c>
      <c r="M57" s="9">
        <f>'TEI europe'!M55/'TEI europe'!M$75</f>
        <v>7.1109130155732659E-4</v>
      </c>
      <c r="N57" s="9">
        <f>'TEI europe'!N55/'TEI europe'!N$75</f>
        <v>1.6639013845509896E-2</v>
      </c>
      <c r="O57" s="26">
        <v>1.2293143519202684E-2</v>
      </c>
      <c r="P57" s="26">
        <v>1.538966355720844E-2</v>
      </c>
      <c r="R57"/>
      <c r="S57"/>
      <c r="T57"/>
      <c r="U57"/>
      <c r="V57"/>
    </row>
    <row r="58" spans="1:22">
      <c r="A58" s="2">
        <v>71</v>
      </c>
      <c r="B58" s="8" t="s">
        <v>78</v>
      </c>
      <c r="C58" s="9">
        <f>'TEI europe'!C56/'TEI europe'!C$75</f>
        <v>3.8472683048267363E-2</v>
      </c>
      <c r="D58" s="9">
        <f>'TEI europe'!D56/'TEI europe'!D$75</f>
        <v>5.8532858498354919E-5</v>
      </c>
      <c r="E58" s="9">
        <f>'TEI europe'!E56/'TEI europe'!E$75</f>
        <v>7.8397935330287076E-4</v>
      </c>
      <c r="F58" s="9">
        <f>'TEI europe'!F56/'TEI europe'!F$75</f>
        <v>3.7655671491080445E-3</v>
      </c>
      <c r="G58" s="9">
        <f>'TEI europe'!G56/'TEI europe'!G$75</f>
        <v>4.2802228405155775E-3</v>
      </c>
      <c r="H58" s="9">
        <f>'TEI europe'!H56/'TEI europe'!H$75</f>
        <v>4.3957904923188577E-3</v>
      </c>
      <c r="I58" s="9">
        <f>'TEI europe'!I56/'TEI europe'!I$75</f>
        <v>1.3331813736273933E-3</v>
      </c>
      <c r="J58" s="9">
        <f>'TEI europe'!J56/'TEI europe'!J$75</f>
        <v>4.8302814736749661E-3</v>
      </c>
      <c r="K58" s="9">
        <f>'TEI europe'!K56/'TEI europe'!K$75</f>
        <v>1.3677321538889424E-2</v>
      </c>
      <c r="L58" s="9">
        <f>'TEI europe'!L56/'TEI europe'!L$75</f>
        <v>2.4360923367840073E-3</v>
      </c>
      <c r="M58" s="9">
        <f>'TEI europe'!M56/'TEI europe'!M$75</f>
        <v>3.6397611466310585E-3</v>
      </c>
      <c r="N58" s="9">
        <f>'TEI europe'!N56/'TEI europe'!N$75</f>
        <v>7.9300456086200278E-3</v>
      </c>
      <c r="O58" s="26">
        <v>3.3596748939149225E-3</v>
      </c>
      <c r="P58" s="26">
        <v>4.6516356178574973E-3</v>
      </c>
      <c r="R58"/>
      <c r="S58"/>
      <c r="T58"/>
      <c r="U58"/>
      <c r="V58"/>
    </row>
    <row r="59" spans="1:22">
      <c r="A59" s="2">
        <v>72</v>
      </c>
      <c r="B59" s="8" t="s">
        <v>79</v>
      </c>
      <c r="C59" s="9">
        <f>'TEI europe'!C57/'TEI europe'!C$75</f>
        <v>0</v>
      </c>
      <c r="D59" s="9">
        <f>'TEI europe'!D57/'TEI europe'!D$75</f>
        <v>0</v>
      </c>
      <c r="E59" s="9">
        <f>'TEI europe'!E57/'TEI europe'!E$75</f>
        <v>0</v>
      </c>
      <c r="F59" s="9">
        <f>'TEI europe'!F57/'TEI europe'!F$75</f>
        <v>0</v>
      </c>
      <c r="G59" s="9">
        <f>'TEI europe'!G57/'TEI europe'!G$75</f>
        <v>0</v>
      </c>
      <c r="H59" s="9">
        <f>'TEI europe'!H57/'TEI europe'!H$75</f>
        <v>1.2265634450223783E-3</v>
      </c>
      <c r="I59" s="9">
        <f>'TEI europe'!I57/'TEI europe'!I$75</f>
        <v>1.1502996345015678E-3</v>
      </c>
      <c r="J59" s="9">
        <f>'TEI europe'!J57/'TEI europe'!J$75</f>
        <v>0</v>
      </c>
      <c r="K59" s="9">
        <f>'TEI europe'!K57/'TEI europe'!K$75</f>
        <v>0</v>
      </c>
      <c r="L59" s="9">
        <f>'TEI europe'!L57/'TEI europe'!L$75</f>
        <v>0</v>
      </c>
      <c r="M59" s="9">
        <f>'TEI europe'!M57/'TEI europe'!M$75</f>
        <v>0</v>
      </c>
      <c r="N59" s="9">
        <f>'TEI europe'!N57/'TEI europe'!N$75</f>
        <v>2.5189131292580459E-4</v>
      </c>
      <c r="O59" s="26"/>
      <c r="P59" s="26"/>
      <c r="R59"/>
      <c r="S59"/>
      <c r="T59"/>
      <c r="U59"/>
      <c r="V59"/>
    </row>
    <row r="60" spans="1:22">
      <c r="A60" s="2">
        <v>73</v>
      </c>
      <c r="B60" s="8" t="s">
        <v>80</v>
      </c>
      <c r="C60" s="9">
        <f>'TEI europe'!C58/'TEI europe'!C$75</f>
        <v>9.1049703915014844E-3</v>
      </c>
      <c r="D60" s="9">
        <f>'TEI europe'!D58/'TEI europe'!D$75</f>
        <v>2.0948601988884919E-4</v>
      </c>
      <c r="E60" s="9">
        <f>'TEI europe'!E58/'TEI europe'!E$75</f>
        <v>1.9427809521629534E-3</v>
      </c>
      <c r="F60" s="9">
        <f>'TEI europe'!F58/'TEI europe'!F$75</f>
        <v>9.9503534163581289E-3</v>
      </c>
      <c r="G60" s="9">
        <f>'TEI europe'!G58/'TEI europe'!G$75</f>
        <v>2.9053131735145561E-3</v>
      </c>
      <c r="H60" s="9">
        <f>'TEI europe'!H58/'TEI europe'!H$75</f>
        <v>1.2096286440062901E-3</v>
      </c>
      <c r="I60" s="9">
        <f>'TEI europe'!I58/'TEI europe'!I$75</f>
        <v>9.3561237552777289E-4</v>
      </c>
      <c r="J60" s="9">
        <f>'TEI europe'!J58/'TEI europe'!J$75</f>
        <v>3.0738154832477059E-4</v>
      </c>
      <c r="K60" s="9">
        <f>'TEI europe'!K58/'TEI europe'!K$75</f>
        <v>8.3388096767603691E-3</v>
      </c>
      <c r="L60" s="9">
        <f>'TEI europe'!L58/'TEI europe'!L$75</f>
        <v>8.4237681884291647E-4</v>
      </c>
      <c r="M60" s="9">
        <f>'TEI europe'!M58/'TEI europe'!M$75</f>
        <v>3.7643853953576003E-4</v>
      </c>
      <c r="N60" s="9">
        <f>'TEI europe'!N58/'TEI europe'!N$75</f>
        <v>4.1514013239121825E-3</v>
      </c>
      <c r="O60" s="26">
        <v>1.3477465420644577E-3</v>
      </c>
      <c r="P60" s="26">
        <v>1.3260494816263585E-3</v>
      </c>
      <c r="R60"/>
      <c r="S60"/>
      <c r="T60"/>
      <c r="U60"/>
      <c r="V60"/>
    </row>
    <row r="61" spans="1:22">
      <c r="A61" s="2" t="s">
        <v>81</v>
      </c>
      <c r="B61" s="8" t="s">
        <v>82</v>
      </c>
      <c r="C61" s="9">
        <f>'TEI europe'!C59/'TEI europe'!C$75</f>
        <v>6.1216744003819929E-5</v>
      </c>
      <c r="D61" s="9">
        <f>'TEI europe'!D59/'TEI europe'!D$75</f>
        <v>1.0751561903118878E-3</v>
      </c>
      <c r="E61" s="9">
        <f>'TEI europe'!E59/'TEI europe'!E$75</f>
        <v>4.03434630714251E-4</v>
      </c>
      <c r="F61" s="9">
        <f>'TEI europe'!F59/'TEI europe'!F$75</f>
        <v>2.8189161898350724E-3</v>
      </c>
      <c r="G61" s="9">
        <f>'TEI europe'!G59/'TEI europe'!G$75</f>
        <v>1.2002977324664765E-3</v>
      </c>
      <c r="H61" s="9">
        <f>'TEI europe'!H59/'TEI europe'!H$75</f>
        <v>1.9112132575299383E-3</v>
      </c>
      <c r="I61" s="9">
        <f>'TEI europe'!I59/'TEI europe'!I$75</f>
        <v>2.3668607686864055E-3</v>
      </c>
      <c r="J61" s="9">
        <f>'TEI europe'!J59/'TEI europe'!J$75</f>
        <v>4.391164976068151E-4</v>
      </c>
      <c r="K61" s="9">
        <f>'TEI europe'!K59/'TEI europe'!K$75</f>
        <v>8.2945066737551479E-4</v>
      </c>
      <c r="L61" s="9">
        <f>'TEI europe'!L59/'TEI europe'!L$75</f>
        <v>1.2065292978218857E-3</v>
      </c>
      <c r="M61" s="9">
        <f>'TEI europe'!M59/'TEI europe'!M$75</f>
        <v>1.6750965196479293E-4</v>
      </c>
      <c r="N61" s="9">
        <f>'TEI europe'!N59/'TEI europe'!N$75</f>
        <v>1.3497969446645494E-3</v>
      </c>
      <c r="O61" s="26">
        <v>0</v>
      </c>
      <c r="P61" s="26">
        <v>0</v>
      </c>
      <c r="R61"/>
      <c r="S61"/>
      <c r="T61"/>
      <c r="U61"/>
      <c r="V61"/>
    </row>
    <row r="62" spans="1:22">
      <c r="A62" s="2">
        <v>77</v>
      </c>
      <c r="B62" s="8" t="s">
        <v>83</v>
      </c>
      <c r="C62" s="9">
        <f>'TEI europe'!C60/'TEI europe'!C$75</f>
        <v>1.8242589713138339E-3</v>
      </c>
      <c r="D62" s="9">
        <f>'TEI europe'!D60/'TEI europe'!D$75</f>
        <v>9.2420302892139345E-4</v>
      </c>
      <c r="E62" s="9">
        <f>'TEI europe'!E60/'TEI europe'!E$75</f>
        <v>4.2060206180847442E-4</v>
      </c>
      <c r="F62" s="9">
        <f>'TEI europe'!F60/'TEI europe'!F$75</f>
        <v>4.2494109727364525E-3</v>
      </c>
      <c r="G62" s="9">
        <f>'TEI europe'!G60/'TEI europe'!G$75</f>
        <v>9.0928846273947012E-3</v>
      </c>
      <c r="H62" s="9">
        <f>'TEI europe'!H60/'TEI europe'!H$75</f>
        <v>2.5523164388532721E-3</v>
      </c>
      <c r="I62" s="9">
        <f>'TEI europe'!I60/'TEI europe'!I$75</f>
        <v>5.5871696532933286E-3</v>
      </c>
      <c r="J62" s="9">
        <f>'TEI europe'!J60/'TEI europe'!J$75</f>
        <v>4.391164976068151E-4</v>
      </c>
      <c r="K62" s="9">
        <f>'TEI europe'!K60/'TEI europe'!K$75</f>
        <v>1.0509656824016166E-3</v>
      </c>
      <c r="L62" s="9">
        <f>'TEI europe'!L60/'TEI europe'!L$75</f>
        <v>1.3710560202521426E-4</v>
      </c>
      <c r="M62" s="9">
        <f>'TEI europe'!M60/'TEI europe'!M$75</f>
        <v>7.5287707907152005E-4</v>
      </c>
      <c r="N62" s="9">
        <f>'TEI europe'!N60/'TEI europe'!N$75</f>
        <v>3.1998068345106107E-3</v>
      </c>
      <c r="O62" s="26">
        <v>4.2260788607503619E-3</v>
      </c>
      <c r="P62" s="26">
        <v>4.9348230348179234E-3</v>
      </c>
      <c r="R62"/>
      <c r="S62"/>
      <c r="T62"/>
      <c r="U62"/>
      <c r="V62"/>
    </row>
    <row r="63" spans="1:22">
      <c r="A63" s="2">
        <v>78</v>
      </c>
      <c r="B63" s="8" t="s">
        <v>84</v>
      </c>
      <c r="C63" s="9">
        <f>'TEI europe'!C61/'TEI europe'!C$75</f>
        <v>4.6116613816211017E-4</v>
      </c>
      <c r="D63" s="9">
        <f>'TEI europe'!D61/'TEI europe'!D$75</f>
        <v>5.8532858498354919E-5</v>
      </c>
      <c r="E63" s="9">
        <f>'TEI europe'!E61/'TEI europe'!E$75</f>
        <v>2.3977178761598749E-3</v>
      </c>
      <c r="F63" s="9">
        <f>'TEI europe'!F61/'TEI europe'!F$75</f>
        <v>9.4665095927297209E-4</v>
      </c>
      <c r="G63" s="9">
        <f>'TEI europe'!G61/'TEI europe'!G$75</f>
        <v>8.603142759913688E-4</v>
      </c>
      <c r="H63" s="9">
        <f>'TEI europe'!H61/'TEI europe'!H$75</f>
        <v>2.1531389863311965E-4</v>
      </c>
      <c r="I63" s="9">
        <f>'TEI europe'!I61/'TEI europe'!I$75</f>
        <v>6.4406177692138478E-4</v>
      </c>
      <c r="J63" s="9">
        <f>'TEI europe'!J61/'TEI europe'!J$75</f>
        <v>1.6247310411452158E-3</v>
      </c>
      <c r="K63" s="9">
        <f>'TEI europe'!K61/'TEI europe'!K$75</f>
        <v>4.2826236238379691E-4</v>
      </c>
      <c r="L63" s="9">
        <f>'TEI europe'!L61/'TEI europe'!L$75</f>
        <v>4.5530028320533156E-3</v>
      </c>
      <c r="M63" s="9">
        <f>'TEI europe'!M61/'TEI europe'!M$75</f>
        <v>1.464334922536866E-3</v>
      </c>
      <c r="N63" s="9">
        <f>'TEI europe'!N61/'TEI europe'!N$75</f>
        <v>1.0223931560251589E-3</v>
      </c>
      <c r="O63" s="26">
        <v>8.5512893349016204E-4</v>
      </c>
      <c r="P63" s="26">
        <v>1.0623515343396006E-3</v>
      </c>
      <c r="R63"/>
      <c r="S63"/>
      <c r="T63"/>
      <c r="U63"/>
      <c r="V63"/>
    </row>
    <row r="64" spans="1:22">
      <c r="A64" s="2">
        <v>79</v>
      </c>
      <c r="B64" s="8" t="s">
        <v>85</v>
      </c>
      <c r="C64" s="9">
        <f>'TEI europe'!C62/'TEI europe'!C$75</f>
        <v>6.5297860270741262E-5</v>
      </c>
      <c r="D64" s="9">
        <f>'TEI europe'!D62/'TEI europe'!D$75</f>
        <v>0</v>
      </c>
      <c r="E64" s="9">
        <f>'TEI europe'!E62/'TEI europe'!E$75</f>
        <v>2.5150286553037348E-3</v>
      </c>
      <c r="F64" s="9">
        <f>'TEI europe'!F62/'TEI europe'!F$75</f>
        <v>1.2622012790306295E-4</v>
      </c>
      <c r="G64" s="9">
        <f>'TEI europe'!G62/'TEI europe'!G$75</f>
        <v>1.0393870993643869E-3</v>
      </c>
      <c r="H64" s="9">
        <f>'TEI europe'!H62/'TEI europe'!H$75</f>
        <v>3.6724325632030968E-3</v>
      </c>
      <c r="I64" s="9">
        <f>'TEI europe'!I62/'TEI europe'!I$75</f>
        <v>8.2164259607254837E-5</v>
      </c>
      <c r="J64" s="9">
        <f>'TEI europe'!J62/'TEI europe'!J$75</f>
        <v>0</v>
      </c>
      <c r="K64" s="9">
        <f>'TEI europe'!K62/'TEI europe'!K$75</f>
        <v>4.9225558894689308E-5</v>
      </c>
      <c r="L64" s="9">
        <f>'TEI europe'!L62/'TEI europe'!L$75</f>
        <v>3.4002189302253137E-5</v>
      </c>
      <c r="M64" s="9">
        <f>'TEI europe'!M62/'TEI europe'!M$75</f>
        <v>0</v>
      </c>
      <c r="N64" s="9">
        <f>'TEI europe'!N62/'TEI europe'!N$75</f>
        <v>9.2276245322002123E-4</v>
      </c>
      <c r="O64" s="26">
        <v>0</v>
      </c>
      <c r="P64" s="26">
        <v>0</v>
      </c>
      <c r="R64"/>
      <c r="S64"/>
      <c r="T64"/>
      <c r="U64"/>
      <c r="V64"/>
    </row>
    <row r="65" spans="1:24">
      <c r="A65" s="2" t="s">
        <v>86</v>
      </c>
      <c r="B65" s="8" t="s">
        <v>87</v>
      </c>
      <c r="C65" s="9">
        <f>'TEI europe'!C63/'TEI europe'!C$75</f>
        <v>2.2850169978492516E-2</v>
      </c>
      <c r="D65" s="9">
        <f>'TEI europe'!D63/'TEI europe'!D$75</f>
        <v>7.1471700903254427E-4</v>
      </c>
      <c r="E65" s="9">
        <f>'TEI europe'!E63/'TEI europe'!E$75</f>
        <v>6.7296329889355907E-3</v>
      </c>
      <c r="F65" s="9">
        <f>'TEI europe'!F63/'TEI europe'!F$75</f>
        <v>1.1843655334904073E-2</v>
      </c>
      <c r="G65" s="9">
        <f>'TEI europe'!G63/'TEI europe'!G$75</f>
        <v>9.8216026826510941E-3</v>
      </c>
      <c r="H65" s="9">
        <f>'TEI europe'!H63/'TEI europe'!H$75</f>
        <v>1.2614007499697592E-2</v>
      </c>
      <c r="I65" s="9">
        <f>'TEI europe'!I63/'TEI europe'!I$75</f>
        <v>5.1418923754217539E-3</v>
      </c>
      <c r="J65" s="9">
        <f>'TEI europe'!J63/'TEI europe'!J$75</f>
        <v>7.0258639617090419E-4</v>
      </c>
      <c r="K65" s="9">
        <f>'TEI europe'!K63/'TEI europe'!K$75</f>
        <v>2.2724979263733316E-2</v>
      </c>
      <c r="L65" s="9">
        <f>'TEI europe'!L63/'TEI europe'!L$75</f>
        <v>1.2975674175666279E-3</v>
      </c>
      <c r="M65" s="9">
        <f>'TEI europe'!M63/'TEI europe'!M$75</f>
        <v>1.3386110480862665E-3</v>
      </c>
      <c r="N65" s="9">
        <f>'TEI europe'!N63/'TEI europe'!N$75</f>
        <v>9.8599156621753063E-3</v>
      </c>
      <c r="O65" s="26">
        <v>4.4186095565535728E-3</v>
      </c>
      <c r="P65" s="26">
        <v>5.6500642434801907E-3</v>
      </c>
      <c r="R65"/>
      <c r="S65"/>
      <c r="T65"/>
      <c r="U65"/>
      <c r="V65"/>
    </row>
    <row r="66" spans="1:24">
      <c r="A66" s="2">
        <v>84</v>
      </c>
      <c r="B66" s="8" t="s">
        <v>88</v>
      </c>
      <c r="C66" s="9">
        <f>'TEI europe'!C64/'TEI europe'!C$75</f>
        <v>8.1622325338426577E-6</v>
      </c>
      <c r="D66" s="9">
        <f>'TEI europe'!D64/'TEI europe'!D$75</f>
        <v>0</v>
      </c>
      <c r="E66" s="9">
        <f>'TEI europe'!E64/'TEI europe'!E$75</f>
        <v>5.7224770314078159E-6</v>
      </c>
      <c r="F66" s="9">
        <f>'TEI europe'!F64/'TEI europe'!F$75</f>
        <v>6.3110063951531473E-5</v>
      </c>
      <c r="G66" s="9">
        <f>'TEI europe'!G64/'TEI europe'!G$75</f>
        <v>9.2977668790474597E-4</v>
      </c>
      <c r="H66" s="9">
        <f>'TEI europe'!H64/'TEI europe'!H$75</f>
        <v>1.2096286440062901E-3</v>
      </c>
      <c r="I66" s="9">
        <f>'TEI europe'!I64/'TEI europe'!I$75</f>
        <v>2.4384231883443374E-4</v>
      </c>
      <c r="J66" s="9">
        <f>'TEI europe'!J64/'TEI europe'!J$75</f>
        <v>4.3911649760681512E-5</v>
      </c>
      <c r="K66" s="9">
        <f>'TEI europe'!K64/'TEI europe'!K$75</f>
        <v>8.3683450120971818E-5</v>
      </c>
      <c r="L66" s="9">
        <f>'TEI europe'!L64/'TEI europe'!L$75</f>
        <v>2.3911216993197372E-4</v>
      </c>
      <c r="M66" s="9">
        <f>'TEI europe'!M64/'TEI europe'!M$75</f>
        <v>0</v>
      </c>
      <c r="N66" s="9">
        <f>'TEI europe'!N64/'TEI europe'!N$75</f>
        <v>3.9742444793744317E-4</v>
      </c>
      <c r="O66" s="26"/>
      <c r="P66" s="26"/>
      <c r="R66"/>
      <c r="S66"/>
      <c r="T66"/>
      <c r="U66"/>
      <c r="V66"/>
    </row>
    <row r="67" spans="1:24">
      <c r="A67" s="2">
        <v>85</v>
      </c>
      <c r="B67" s="8" t="s">
        <v>89</v>
      </c>
      <c r="C67" s="9">
        <f>'TEI europe'!C65/'TEI europe'!C$75</f>
        <v>0</v>
      </c>
      <c r="D67" s="9">
        <f>'TEI europe'!D65/'TEI europe'!D$75</f>
        <v>0</v>
      </c>
      <c r="E67" s="9">
        <f>'TEI europe'!E65/'TEI europe'!E$75</f>
        <v>0</v>
      </c>
      <c r="F67" s="9">
        <f>'TEI europe'!F65/'TEI europe'!F$75</f>
        <v>0</v>
      </c>
      <c r="G67" s="9">
        <f>'TEI europe'!G65/'TEI europe'!G$75</f>
        <v>0</v>
      </c>
      <c r="H67" s="9">
        <f>'TEI europe'!H65/'TEI europe'!H$75</f>
        <v>1.451554372807548E-5</v>
      </c>
      <c r="I67" s="9">
        <f>'TEI europe'!I65/'TEI europe'!I$75</f>
        <v>0</v>
      </c>
      <c r="J67" s="9">
        <f>'TEI europe'!J65/'TEI europe'!J$75</f>
        <v>0</v>
      </c>
      <c r="K67" s="9">
        <f>'TEI europe'!K65/'TEI europe'!K$75</f>
        <v>0</v>
      </c>
      <c r="L67" s="9">
        <f>'TEI europe'!L65/'TEI europe'!L$75</f>
        <v>0</v>
      </c>
      <c r="M67" s="9">
        <f>'TEI europe'!M65/'TEI europe'!M$75</f>
        <v>0</v>
      </c>
      <c r="N67" s="9">
        <f>'TEI europe'!N65/'TEI europe'!N$75</f>
        <v>2.7459082077667648E-6</v>
      </c>
      <c r="O67" s="26">
        <v>1.9253069580321095E-4</v>
      </c>
      <c r="P67" s="26">
        <v>2.8538835543421128E-4</v>
      </c>
      <c r="R67"/>
      <c r="S67"/>
      <c r="T67"/>
      <c r="U67"/>
      <c r="V67"/>
    </row>
    <row r="68" spans="1:24">
      <c r="A68" s="2">
        <v>86</v>
      </c>
      <c r="B68" s="8" t="s">
        <v>90</v>
      </c>
      <c r="C68" s="9">
        <f>'TEI europe'!C66/'TEI europe'!C$75</f>
        <v>8.1622325338426577E-6</v>
      </c>
      <c r="D68" s="9">
        <f>'TEI europe'!D66/'TEI europe'!D$75</f>
        <v>0</v>
      </c>
      <c r="E68" s="9">
        <f>'TEI europe'!E66/'TEI europe'!E$75</f>
        <v>2.861238515703908E-6</v>
      </c>
      <c r="F68" s="9">
        <f>'TEI europe'!F66/'TEI europe'!F$75</f>
        <v>0</v>
      </c>
      <c r="G68" s="9">
        <f>'TEI europe'!G66/'TEI europe'!G$75</f>
        <v>9.5590475110152092E-5</v>
      </c>
      <c r="H68" s="9">
        <f>'TEI europe'!H66/'TEI europe'!H$75</f>
        <v>1.0659247610983429E-2</v>
      </c>
      <c r="I68" s="9">
        <f>'TEI europe'!I66/'TEI europe'!I$75</f>
        <v>0</v>
      </c>
      <c r="J68" s="9">
        <f>'TEI europe'!J66/'TEI europe'!J$75</f>
        <v>1.3173494928204451E-4</v>
      </c>
      <c r="K68" s="9">
        <f>'TEI europe'!K66/'TEI europe'!K$75</f>
        <v>0</v>
      </c>
      <c r="L68" s="9">
        <f>'TEI europe'!L66/'TEI europe'!L$75</f>
        <v>0</v>
      </c>
      <c r="M68" s="9">
        <f>'TEI europe'!M66/'TEI europe'!M$75</f>
        <v>0</v>
      </c>
      <c r="N68" s="9">
        <f>'TEI europe'!N66/'TEI europe'!N$75</f>
        <v>2.0448320771871134E-3</v>
      </c>
      <c r="O68" s="26">
        <v>2.6946644634312112E-3</v>
      </c>
      <c r="P68" s="26">
        <v>2.6946644634312112E-3</v>
      </c>
      <c r="R68" s="30" t="s">
        <v>120</v>
      </c>
      <c r="S68"/>
      <c r="T68"/>
      <c r="U68"/>
      <c r="V68"/>
    </row>
    <row r="69" spans="1:24">
      <c r="A69" s="2" t="s">
        <v>91</v>
      </c>
      <c r="B69" s="8" t="s">
        <v>92</v>
      </c>
      <c r="C69" s="9">
        <f>'TEI europe'!C67/'TEI europe'!C$75</f>
        <v>1.6324465067685315E-5</v>
      </c>
      <c r="D69" s="9">
        <f>'TEI europe'!D67/'TEI europe'!D$75</f>
        <v>0</v>
      </c>
      <c r="E69" s="9">
        <f>'TEI europe'!E67/'TEI europe'!E$75</f>
        <v>1.1444954062815632E-5</v>
      </c>
      <c r="F69" s="9">
        <f>'TEI europe'!F67/'TEI europe'!F$75</f>
        <v>0</v>
      </c>
      <c r="G69" s="9">
        <f>'TEI europe'!G67/'TEI europe'!G$75</f>
        <v>6.2675488180556388E-4</v>
      </c>
      <c r="H69" s="9">
        <f>'TEI europe'!H67/'TEI europe'!H$75</f>
        <v>7.2698681504778035E-3</v>
      </c>
      <c r="I69" s="9">
        <f>'TEI europe'!I67/'TEI europe'!I$75</f>
        <v>1.3517345935387087E-4</v>
      </c>
      <c r="J69" s="9">
        <f>'TEI europe'!J67/'TEI europe'!J$75</f>
        <v>4.3911649760681512E-5</v>
      </c>
      <c r="K69" s="9">
        <f>'TEI europe'!K67/'TEI europe'!K$75</f>
        <v>6.8915782452565034E-5</v>
      </c>
      <c r="L69" s="9">
        <f>'TEI europe'!L67/'TEI europe'!L$75</f>
        <v>6.8004378604506275E-5</v>
      </c>
      <c r="M69" s="9">
        <f>'TEI europe'!M67/'TEI europe'!M$75</f>
        <v>0</v>
      </c>
      <c r="N69" s="9">
        <f>'TEI europe'!N67/'TEI europe'!N$75</f>
        <v>1.4783054487880337E-3</v>
      </c>
      <c r="O69" s="26"/>
      <c r="P69" s="26"/>
      <c r="R69"/>
      <c r="S69"/>
      <c r="T69"/>
      <c r="U69"/>
      <c r="V69"/>
    </row>
    <row r="70" spans="1:24">
      <c r="A70" s="2" t="s">
        <v>93</v>
      </c>
      <c r="B70" s="8" t="s">
        <v>94</v>
      </c>
      <c r="C70" s="9">
        <f>'TEI europe'!C68/'TEI europe'!C$75</f>
        <v>1.6732576694377445E-4</v>
      </c>
      <c r="D70" s="9">
        <f>'TEI europe'!D68/'TEI europe'!D$75</f>
        <v>0</v>
      </c>
      <c r="E70" s="9">
        <f>'TEI europe'!E68/'TEI europe'!E$75</f>
        <v>4.778268321225526E-4</v>
      </c>
      <c r="F70" s="9">
        <f>'TEI europe'!F68/'TEI europe'!F$75</f>
        <v>1.6829350387075059E-3</v>
      </c>
      <c r="G70" s="9">
        <f>'TEI europe'!G68/'TEI europe'!G$75</f>
        <v>3.4508161514764904E-3</v>
      </c>
      <c r="H70" s="9">
        <f>'TEI europe'!H68/'TEI europe'!H$75</f>
        <v>6.643280512882546E-3</v>
      </c>
      <c r="I70" s="9">
        <f>'TEI europe'!I68/'TEI europe'!I$75</f>
        <v>5.1418923754217546E-4</v>
      </c>
      <c r="J70" s="9">
        <f>'TEI europe'!J68/'TEI europe'!J$75</f>
        <v>8.7823299521363023E-5</v>
      </c>
      <c r="K70" s="9">
        <f>'TEI europe'!K68/'TEI europe'!K$75</f>
        <v>1.0091239573411307E-4</v>
      </c>
      <c r="L70" s="9">
        <f>'TEI europe'!L68/'TEI europe'!L$75</f>
        <v>3.0843276231592204E-3</v>
      </c>
      <c r="M70" s="9">
        <f>'TEI europe'!M68/'TEI europe'!M$75</f>
        <v>0</v>
      </c>
      <c r="N70" s="9">
        <f>'TEI europe'!N68/'TEI europe'!N$75</f>
        <v>2.2934740654003945E-3</v>
      </c>
      <c r="O70" s="26"/>
      <c r="P70" s="26"/>
      <c r="R70"/>
      <c r="S70"/>
      <c r="T70"/>
      <c r="U70"/>
      <c r="V70"/>
    </row>
    <row r="71" spans="1:24">
      <c r="A71" s="2">
        <v>93</v>
      </c>
      <c r="B71" s="8" t="s">
        <v>95</v>
      </c>
      <c r="C71" s="9">
        <f>'TEI europe'!C69/'TEI europe'!C$75</f>
        <v>4.0811162669213289E-6</v>
      </c>
      <c r="D71" s="9">
        <f>'TEI europe'!D69/'TEI europe'!D$75</f>
        <v>8.3178272602925417E-5</v>
      </c>
      <c r="E71" s="9">
        <f>'TEI europe'!E69/'TEI europe'!E$75</f>
        <v>0</v>
      </c>
      <c r="F71" s="9">
        <f>'TEI europe'!F69/'TEI europe'!F$75</f>
        <v>4.2073375967687648E-4</v>
      </c>
      <c r="G71" s="9">
        <f>'TEI europe'!G69/'TEI europe'!G$75</f>
        <v>2.2973577518139884E-4</v>
      </c>
      <c r="H71" s="9">
        <f>'TEI europe'!H69/'TEI europe'!H$75</f>
        <v>1.8217007378734727E-3</v>
      </c>
      <c r="I71" s="9">
        <f>'TEI europe'!I69/'TEI europe'!I$75</f>
        <v>3.9756899809962018E-5</v>
      </c>
      <c r="J71" s="9">
        <f>'TEI europe'!J69/'TEI europe'!J$75</f>
        <v>1.7564659904272605E-4</v>
      </c>
      <c r="K71" s="9">
        <f>'TEI europe'!K69/'TEI europe'!K$75</f>
        <v>1.8705712379981935E-4</v>
      </c>
      <c r="L71" s="9">
        <f>'TEI europe'!L69/'TEI europe'!L$75</f>
        <v>7.2830495795793817E-4</v>
      </c>
      <c r="M71" s="9">
        <f>'TEI europe'!M69/'TEI europe'!M$75</f>
        <v>0</v>
      </c>
      <c r="N71" s="9">
        <f>'TEI europe'!N69/'TEI europe'!N$75</f>
        <v>5.2369046035791818E-4</v>
      </c>
      <c r="O71" s="26">
        <v>0</v>
      </c>
      <c r="P71" s="26">
        <v>0</v>
      </c>
      <c r="R71"/>
      <c r="S71"/>
      <c r="T71"/>
      <c r="U71"/>
      <c r="V71"/>
    </row>
    <row r="72" spans="1:24">
      <c r="A72" s="2">
        <v>94</v>
      </c>
      <c r="B72" s="8" t="s">
        <v>96</v>
      </c>
      <c r="C72" s="9">
        <f>'TEI europe'!C70/'TEI europe'!C$75</f>
        <v>2.4486697601527972E-5</v>
      </c>
      <c r="D72" s="9">
        <f>'TEI europe'!D70/'TEI europe'!D$75</f>
        <v>0</v>
      </c>
      <c r="E72" s="9">
        <f>'TEI europe'!E70/'TEI europe'!E$75</f>
        <v>1.0586582508104459E-4</v>
      </c>
      <c r="F72" s="9">
        <f>'TEI europe'!F70/'TEI europe'!F$75</f>
        <v>5.0488051161225178E-4</v>
      </c>
      <c r="G72" s="9">
        <f>'TEI europe'!G70/'TEI europe'!G$75</f>
        <v>5.4486570812786695E-4</v>
      </c>
      <c r="H72" s="9">
        <f>'TEI europe'!H70/'TEI europe'!H$75</f>
        <v>1.451554372807548E-5</v>
      </c>
      <c r="I72" s="9">
        <f>'TEI europe'!I70/'TEI europe'!I$75</f>
        <v>0</v>
      </c>
      <c r="J72" s="9">
        <f>'TEI europe'!J70/'TEI europe'!J$75</f>
        <v>4.3911649760681512E-5</v>
      </c>
      <c r="K72" s="9">
        <f>'TEI europe'!K70/'TEI europe'!K$75</f>
        <v>1.5752178846300578E-4</v>
      </c>
      <c r="L72" s="9">
        <f>'TEI europe'!L70/'TEI europe'!L$75</f>
        <v>0</v>
      </c>
      <c r="M72" s="9">
        <f>'TEI europe'!M70/'TEI europe'!M$75</f>
        <v>0</v>
      </c>
      <c r="N72" s="9">
        <f>'TEI europe'!N70/'TEI europe'!N$75</f>
        <v>2.0278532114357558E-4</v>
      </c>
      <c r="O72" s="26">
        <v>0</v>
      </c>
      <c r="P72" s="26">
        <v>0</v>
      </c>
      <c r="R72"/>
      <c r="S72"/>
      <c r="T72"/>
      <c r="U72"/>
      <c r="V72"/>
    </row>
    <row r="73" spans="1:24">
      <c r="A73" s="2">
        <v>95</v>
      </c>
      <c r="B73" s="8" t="s">
        <v>97</v>
      </c>
      <c r="C73" s="9">
        <f>'TEI europe'!C71/'TEI europe'!C$75</f>
        <v>0</v>
      </c>
      <c r="D73" s="9">
        <f>'TEI europe'!D71/'TEI europe'!D$75</f>
        <v>0</v>
      </c>
      <c r="E73" s="9">
        <f>'TEI europe'!E71/'TEI europe'!E$75</f>
        <v>0</v>
      </c>
      <c r="F73" s="9">
        <f>'TEI europe'!F71/'TEI europe'!F$75</f>
        <v>0</v>
      </c>
      <c r="G73" s="9">
        <f>'TEI europe'!G71/'TEI europe'!G$75</f>
        <v>0</v>
      </c>
      <c r="H73" s="9">
        <f>'TEI europe'!H71/'TEI europe'!H$75</f>
        <v>0</v>
      </c>
      <c r="I73" s="9">
        <f>'TEI europe'!I71/'TEI europe'!I$75</f>
        <v>0</v>
      </c>
      <c r="J73" s="9">
        <f>'TEI europe'!J71/'TEI europe'!J$75</f>
        <v>0</v>
      </c>
      <c r="K73" s="9">
        <f>'TEI europe'!K71/'TEI europe'!K$75</f>
        <v>0</v>
      </c>
      <c r="L73" s="9">
        <f>'TEI europe'!L71/'TEI europe'!L$75</f>
        <v>0</v>
      </c>
      <c r="M73" s="9">
        <f>'TEI europe'!M71/'TEI europe'!M$75</f>
        <v>0</v>
      </c>
      <c r="N73" s="9">
        <f>'TEI europe'!N71/'TEI europe'!N$75</f>
        <v>0</v>
      </c>
      <c r="O73" s="26">
        <v>0</v>
      </c>
      <c r="P73" s="26">
        <v>0</v>
      </c>
      <c r="R73"/>
      <c r="S73"/>
      <c r="T73"/>
      <c r="U73"/>
      <c r="V73"/>
    </row>
    <row r="74" spans="1:24">
      <c r="A74" s="2">
        <v>96</v>
      </c>
      <c r="B74" s="8" t="s">
        <v>98</v>
      </c>
      <c r="C74" s="9">
        <f>'TEI europe'!C72/'TEI europe'!C$75</f>
        <v>0</v>
      </c>
      <c r="D74" s="9">
        <f>'TEI europe'!D72/'TEI europe'!D$75</f>
        <v>0</v>
      </c>
      <c r="E74" s="9">
        <f>'TEI europe'!E72/'TEI europe'!E$75</f>
        <v>0</v>
      </c>
      <c r="F74" s="9">
        <f>'TEI europe'!F72/'TEI europe'!F$75</f>
        <v>0</v>
      </c>
      <c r="G74" s="9">
        <f>'TEI europe'!G72/'TEI europe'!G$75</f>
        <v>0</v>
      </c>
      <c r="H74" s="9">
        <f>'TEI europe'!H72/'TEI europe'!H$75</f>
        <v>0</v>
      </c>
      <c r="I74" s="9">
        <f>'TEI europe'!I72/'TEI europe'!I$75</f>
        <v>0</v>
      </c>
      <c r="J74" s="9">
        <f>'TEI europe'!J72/'TEI europe'!J$75</f>
        <v>0</v>
      </c>
      <c r="K74" s="9">
        <f>'TEI europe'!K72/'TEI europe'!K$75</f>
        <v>0</v>
      </c>
      <c r="L74" s="9">
        <f>'TEI europe'!L72/'TEI europe'!L$75</f>
        <v>0</v>
      </c>
      <c r="M74" s="9">
        <f>'TEI europe'!M72/'TEI europe'!M$75</f>
        <v>0</v>
      </c>
      <c r="N74" s="9">
        <f>'TEI europe'!N72/'TEI europe'!N$75</f>
        <v>0</v>
      </c>
      <c r="O74" s="26">
        <v>0</v>
      </c>
      <c r="P74" s="26">
        <v>0</v>
      </c>
      <c r="R74"/>
      <c r="S74"/>
      <c r="T74"/>
      <c r="U74"/>
      <c r="V74"/>
    </row>
    <row r="75" spans="1:24">
      <c r="A75" s="2" t="s">
        <v>99</v>
      </c>
      <c r="B75" s="8" t="s">
        <v>100</v>
      </c>
      <c r="C75" s="9">
        <f>'TEI europe'!C73/'TEI europe'!C$75</f>
        <v>8.9784557872269233E-5</v>
      </c>
      <c r="D75" s="9">
        <f>'TEI europe'!D73/'TEI europe'!D$75</f>
        <v>7.362817463740435E-4</v>
      </c>
      <c r="E75" s="9">
        <f>'TEI europe'!E73/'TEI europe'!E$75</f>
        <v>6.9241972080034562E-4</v>
      </c>
      <c r="F75" s="9">
        <f>'TEI europe'!F73/'TEI europe'!F$75</f>
        <v>4.5018512285425784E-3</v>
      </c>
      <c r="G75" s="9">
        <f>'TEI europe'!G73/'TEI europe'!G$75</f>
        <v>0</v>
      </c>
      <c r="H75" s="9">
        <f>'TEI europe'!H73/'TEI europe'!H$75</f>
        <v>2.4473206725535261E-2</v>
      </c>
      <c r="I75" s="9">
        <f>'TEI europe'!I73/'TEI europe'!I$75</f>
        <v>1.2483666540328074E-3</v>
      </c>
      <c r="J75" s="9">
        <f>'TEI europe'!J73/'TEI europe'!J$75</f>
        <v>2.1955824880340755E-4</v>
      </c>
      <c r="K75" s="9">
        <f>'TEI europe'!K73/'TEI europe'!K$75</f>
        <v>1.6736690024194364E-4</v>
      </c>
      <c r="L75" s="9">
        <f>'TEI europe'!L73/'TEI europe'!L$75</f>
        <v>3.4484801021381897E-3</v>
      </c>
      <c r="M75" s="9">
        <f>'TEI europe'!M73/'TEI europe'!M$75</f>
        <v>9.6217250855050646E-4</v>
      </c>
      <c r="N75" s="9">
        <f>'TEI europe'!N73/'TEI europe'!N$75</f>
        <v>5.9526255779335903E-3</v>
      </c>
      <c r="O75" s="26"/>
      <c r="P75" s="26"/>
      <c r="R75"/>
      <c r="S75"/>
      <c r="T75"/>
      <c r="U75"/>
      <c r="V75"/>
    </row>
    <row r="76" spans="1:24">
      <c r="A76" s="2">
        <v>99</v>
      </c>
      <c r="B76" s="8" t="s">
        <v>101</v>
      </c>
      <c r="C76" s="9">
        <f>'TEI europe'!C74/'TEI europe'!C$75</f>
        <v>3.6730046402291957E-5</v>
      </c>
      <c r="D76" s="9">
        <f>'TEI europe'!D74/'TEI europe'!D$75</f>
        <v>3.3887444393784428E-5</v>
      </c>
      <c r="E76" s="9">
        <f>'TEI europe'!E74/'TEI europe'!E$75</f>
        <v>1.3733944875378757E-4</v>
      </c>
      <c r="F76" s="9">
        <f>'TEI europe'!F74/'TEI europe'!F$75</f>
        <v>7.9939414338606532E-4</v>
      </c>
      <c r="G76" s="9">
        <f>'TEI europe'!G74/'TEI europe'!G$75</f>
        <v>4.4793696636617275E-3</v>
      </c>
      <c r="H76" s="9">
        <f>'TEI europe'!H74/'TEI europe'!H$75</f>
        <v>4.2337002540220151E-4</v>
      </c>
      <c r="I76" s="9">
        <f>'TEI europe'!I74/'TEI europe'!I$75</f>
        <v>1.0575335349449898E-3</v>
      </c>
      <c r="J76" s="9">
        <f>'TEI europe'!J74/'TEI europe'!J$75</f>
        <v>1.7564659904272605E-4</v>
      </c>
      <c r="K76" s="9">
        <f>'TEI europe'!K74/'TEI europe'!K$75</f>
        <v>5.3901986989684787E-4</v>
      </c>
      <c r="L76" s="9">
        <f>'TEI europe'!L74/'TEI europe'!L$75</f>
        <v>7.0527121681770218E-4</v>
      </c>
      <c r="M76" s="9">
        <f>'TEI europe'!M74/'TEI europe'!M$75</f>
        <v>0</v>
      </c>
      <c r="N76" s="9">
        <f>'TEI europe'!N74/'TEI europe'!N$75</f>
        <v>9.8019769989914291E-4</v>
      </c>
      <c r="O76" s="26"/>
      <c r="P76" s="26"/>
      <c r="R76"/>
      <c r="S76"/>
      <c r="T76"/>
      <c r="U76"/>
      <c r="V76"/>
    </row>
    <row r="77" spans="1:24">
      <c r="B77" s="8" t="s">
        <v>102</v>
      </c>
      <c r="C77" s="9">
        <f>SUM(C12:C76)</f>
        <v>1.0000000000000004</v>
      </c>
      <c r="D77" s="9">
        <f t="shared" ref="D77:P77" si="0">SUM(D12:D76)</f>
        <v>0.99999383864647395</v>
      </c>
      <c r="E77" s="9">
        <f t="shared" si="0"/>
        <v>1.0000114449540631</v>
      </c>
      <c r="F77" s="9">
        <f t="shared" si="0"/>
        <v>0.99999999999999967</v>
      </c>
      <c r="G77" s="9">
        <f t="shared" si="0"/>
        <v>1.0000003186349169</v>
      </c>
      <c r="H77" s="9">
        <f t="shared" si="0"/>
        <v>1.0000000000000002</v>
      </c>
      <c r="I77" s="9">
        <f t="shared" si="0"/>
        <v>0.99999734954001274</v>
      </c>
      <c r="J77" s="9">
        <f t="shared" si="0"/>
        <v>1.0000000000000002</v>
      </c>
      <c r="K77" s="9">
        <f t="shared" si="0"/>
        <v>1.0000024612779443</v>
      </c>
      <c r="L77" s="9">
        <f t="shared" si="0"/>
        <v>0.99999999999999967</v>
      </c>
      <c r="M77" s="9">
        <f t="shared" si="0"/>
        <v>1.0000003665419077</v>
      </c>
      <c r="N77" s="9">
        <f t="shared" si="0"/>
        <v>1.0000001830605474</v>
      </c>
      <c r="O77" s="29">
        <f t="shared" si="0"/>
        <v>1.0002123771448947</v>
      </c>
      <c r="P77" s="29">
        <f t="shared" si="0"/>
        <v>0.99999638034616045</v>
      </c>
      <c r="R77"/>
      <c r="S77"/>
      <c r="T77"/>
      <c r="U77"/>
      <c r="V77"/>
    </row>
    <row r="78" spans="1:24">
      <c r="B78" s="14" t="s">
        <v>119</v>
      </c>
      <c r="C78" s="12">
        <f>C79-SUM(C42:C44)</f>
        <v>0.13353004313739875</v>
      </c>
      <c r="D78" s="12">
        <f t="shared" ref="D78:P78" si="1">D79-SUM(D42:D44)</f>
        <v>2.8274451331468484E-2</v>
      </c>
      <c r="E78" s="12">
        <f t="shared" si="1"/>
        <v>3.3536576642565319E-2</v>
      </c>
      <c r="F78" s="12">
        <f t="shared" si="1"/>
        <v>0.114944463143723</v>
      </c>
      <c r="G78" s="12">
        <f t="shared" si="1"/>
        <v>0.12525251817174918</v>
      </c>
      <c r="H78" s="12">
        <f t="shared" si="1"/>
        <v>0.1540873351880972</v>
      </c>
      <c r="I78" s="12">
        <f t="shared" si="1"/>
        <v>5.5784231353351421E-2</v>
      </c>
      <c r="J78" s="12">
        <f t="shared" si="1"/>
        <v>5.3089184560663798E-2</v>
      </c>
      <c r="K78" s="12">
        <f t="shared" si="1"/>
        <v>9.4279251673053815E-2</v>
      </c>
      <c r="L78" s="12">
        <f t="shared" si="1"/>
        <v>7.7202519233173977E-2</v>
      </c>
      <c r="M78" s="12">
        <f t="shared" si="1"/>
        <v>3.4597890697936187E-2</v>
      </c>
      <c r="N78" s="12">
        <f t="shared" si="1"/>
        <v>0.10386525938260809</v>
      </c>
      <c r="O78" s="12">
        <f t="shared" si="1"/>
        <v>9.4002988919507063E-2</v>
      </c>
      <c r="P78" s="12">
        <f t="shared" si="1"/>
        <v>0.10831618815394137</v>
      </c>
      <c r="Q78" s="12"/>
      <c r="R78"/>
      <c r="S78"/>
      <c r="T78"/>
      <c r="U78"/>
      <c r="V78"/>
      <c r="W78"/>
      <c r="X78"/>
    </row>
    <row r="79" spans="1:24">
      <c r="B79" s="14" t="s">
        <v>103</v>
      </c>
      <c r="C79" s="13">
        <f>1-C80-C81</f>
        <v>0.13979863772338991</v>
      </c>
      <c r="D79" s="13">
        <f t="shared" ref="D79:P79" si="2">1-D80-D81</f>
        <v>5.0168821086616293E-2</v>
      </c>
      <c r="E79" s="13">
        <f t="shared" si="2"/>
        <v>3.9708268120938646E-2</v>
      </c>
      <c r="F79" s="13">
        <f t="shared" si="2"/>
        <v>0.20428727701110772</v>
      </c>
      <c r="G79" s="13">
        <f t="shared" si="2"/>
        <v>0.12998615849920392</v>
      </c>
      <c r="H79" s="13">
        <f t="shared" si="2"/>
        <v>0.15985000604814317</v>
      </c>
      <c r="I79" s="13">
        <f t="shared" si="2"/>
        <v>8.3060115082972702E-2</v>
      </c>
      <c r="J79" s="13">
        <f t="shared" si="2"/>
        <v>6.6130944539586206E-2</v>
      </c>
      <c r="K79" s="13">
        <f t="shared" si="2"/>
        <v>0.11073043345565899</v>
      </c>
      <c r="L79" s="13">
        <f t="shared" si="2"/>
        <v>9.2216131077343041E-2</v>
      </c>
      <c r="M79" s="13">
        <f t="shared" si="2"/>
        <v>4.7023294837880425E-2</v>
      </c>
      <c r="N79" s="13">
        <f t="shared" si="2"/>
        <v>0.13051255946378629</v>
      </c>
      <c r="O79" s="13">
        <f t="shared" si="2"/>
        <v>9.8741801292992953E-2</v>
      </c>
      <c r="P79" s="13">
        <f t="shared" si="2"/>
        <v>0.11305500052742726</v>
      </c>
      <c r="R79"/>
      <c r="S79"/>
      <c r="T79"/>
      <c r="U79"/>
      <c r="V79"/>
    </row>
    <row r="80" spans="1:24" customFormat="1">
      <c r="B80" s="7" t="s">
        <v>118</v>
      </c>
      <c r="C80" s="13">
        <f>SUM(C12:C37)</f>
        <v>0.85880970162958992</v>
      </c>
      <c r="D80" s="13">
        <f t="shared" ref="D80:P80" si="3">SUM(D12:D37)</f>
        <v>0.94452933420413798</v>
      </c>
      <c r="E80" s="13">
        <f t="shared" si="3"/>
        <v>0.96019158853101172</v>
      </c>
      <c r="F80" s="13">
        <f t="shared" si="3"/>
        <v>0.78862335913833692</v>
      </c>
      <c r="G80" s="13">
        <f t="shared" si="3"/>
        <v>0.86278178478887901</v>
      </c>
      <c r="H80" s="13">
        <f t="shared" si="3"/>
        <v>0.8387589210112496</v>
      </c>
      <c r="I80" s="13">
        <f t="shared" si="3"/>
        <v>0.9132477941546755</v>
      </c>
      <c r="J80" s="13">
        <f t="shared" si="3"/>
        <v>0.93334211566328562</v>
      </c>
      <c r="K80" s="13">
        <f t="shared" si="3"/>
        <v>0.86988208017366764</v>
      </c>
      <c r="L80" s="13">
        <f t="shared" si="3"/>
        <v>0.9066574092964178</v>
      </c>
      <c r="M80" s="13">
        <f t="shared" si="3"/>
        <v>0.93795765048103119</v>
      </c>
      <c r="N80" s="13">
        <f t="shared" si="3"/>
        <v>0.86400546362509134</v>
      </c>
      <c r="O80" s="13">
        <f t="shared" si="3"/>
        <v>0.89163153723107857</v>
      </c>
      <c r="P80" s="13">
        <f t="shared" si="3"/>
        <v>0.87554487182452079</v>
      </c>
    </row>
    <row r="81" spans="2:22">
      <c r="B81" s="6" t="s">
        <v>134</v>
      </c>
      <c r="C81" s="62">
        <f t="shared" ref="C81:F81" si="4">C38</f>
        <v>1.3916606470201732E-3</v>
      </c>
      <c r="D81" s="62">
        <f t="shared" si="4"/>
        <v>5.3018447092457273E-3</v>
      </c>
      <c r="E81" s="62">
        <f t="shared" si="4"/>
        <v>1.0014334804963677E-4</v>
      </c>
      <c r="F81" s="62">
        <f t="shared" si="4"/>
        <v>7.0893638505553688E-3</v>
      </c>
      <c r="G81" s="62">
        <f>G38</f>
        <v>7.2320567119170728E-3</v>
      </c>
      <c r="H81" s="62">
        <f t="shared" ref="H81:M81" si="5">H38</f>
        <v>1.3910729406072335E-3</v>
      </c>
      <c r="I81" s="62">
        <f t="shared" si="5"/>
        <v>3.6920907623518061E-3</v>
      </c>
      <c r="J81" s="62">
        <f t="shared" si="5"/>
        <v>5.2693979712817806E-4</v>
      </c>
      <c r="K81" s="62">
        <f t="shared" si="5"/>
        <v>1.938748637067338E-2</v>
      </c>
      <c r="L81" s="62">
        <f t="shared" si="5"/>
        <v>1.1264596262391604E-3</v>
      </c>
      <c r="M81" s="62">
        <f t="shared" si="5"/>
        <v>1.5019054681088381E-2</v>
      </c>
      <c r="N81" s="62">
        <f t="shared" ref="N81:P81" si="6">N38</f>
        <v>5.4819769111223646E-3</v>
      </c>
      <c r="O81" s="62">
        <f t="shared" si="6"/>
        <v>9.6266614759284719E-3</v>
      </c>
      <c r="P81" s="62">
        <f t="shared" si="6"/>
        <v>1.1400127648051952E-2</v>
      </c>
      <c r="R81"/>
      <c r="S81"/>
      <c r="T81"/>
      <c r="U81"/>
      <c r="V81"/>
    </row>
    <row r="82" spans="2:22"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R82"/>
      <c r="S82"/>
      <c r="T82"/>
      <c r="U82"/>
      <c r="V82"/>
    </row>
    <row r="83" spans="2:22">
      <c r="B83" s="31"/>
      <c r="C83" s="32" t="s">
        <v>121</v>
      </c>
      <c r="D83" s="33">
        <v>13</v>
      </c>
      <c r="E83" s="33" t="s">
        <v>108</v>
      </c>
      <c r="F83" s="34" t="s">
        <v>108</v>
      </c>
      <c r="G83" s="15"/>
    </row>
    <row r="84" spans="2:22">
      <c r="B84" s="64"/>
      <c r="C84" s="35" t="s">
        <v>122</v>
      </c>
      <c r="D84" s="36" t="s">
        <v>123</v>
      </c>
      <c r="E84" s="36" t="s">
        <v>116</v>
      </c>
      <c r="F84" s="37" t="s">
        <v>117</v>
      </c>
      <c r="G84" s="15"/>
    </row>
    <row r="85" spans="2:22">
      <c r="B85" s="38" t="s">
        <v>124</v>
      </c>
      <c r="C85" s="39">
        <f>G79</f>
        <v>0.12998615849920392</v>
      </c>
      <c r="D85" s="40">
        <f>N79</f>
        <v>0.13051255946378629</v>
      </c>
      <c r="E85" s="40">
        <f>O79</f>
        <v>9.8741801292992953E-2</v>
      </c>
      <c r="F85" s="41">
        <f>P79</f>
        <v>0.11305500052742726</v>
      </c>
      <c r="G85" s="15"/>
    </row>
    <row r="86" spans="2:22">
      <c r="B86" s="42" t="s">
        <v>125</v>
      </c>
      <c r="C86" s="47">
        <f>SUM(G42:G44)</f>
        <v>4.7336403274547316E-3</v>
      </c>
      <c r="D86" s="63">
        <f>SUM(N42:N44)</f>
        <v>2.6647300081178202E-2</v>
      </c>
      <c r="E86" s="63">
        <f t="shared" ref="E86:F86" si="7">SUM(O42:O44)</f>
        <v>4.738812373485897E-3</v>
      </c>
      <c r="F86" s="68">
        <f t="shared" si="7"/>
        <v>4.738812373485897E-3</v>
      </c>
      <c r="G86" s="15"/>
    </row>
    <row r="87" spans="2:22">
      <c r="B87" s="66" t="s">
        <v>126</v>
      </c>
      <c r="C87" s="69">
        <f>C85-C86</f>
        <v>0.12525251817174918</v>
      </c>
      <c r="D87" s="67">
        <f t="shared" ref="D87:F87" si="8">D85-D86</f>
        <v>0.10386525938260809</v>
      </c>
      <c r="E87" s="67">
        <f t="shared" si="8"/>
        <v>9.4002988919507063E-2</v>
      </c>
      <c r="F87" s="70">
        <f t="shared" si="8"/>
        <v>0.10831618815394137</v>
      </c>
      <c r="G87" s="15"/>
    </row>
    <row r="88" spans="2:22">
      <c r="B88" s="46" t="s">
        <v>127</v>
      </c>
      <c r="C88" s="47"/>
      <c r="D88" s="48"/>
      <c r="E88" s="48"/>
      <c r="F88" s="49"/>
      <c r="G88" s="15"/>
    </row>
    <row r="89" spans="2:22">
      <c r="B89" s="54" t="s">
        <v>128</v>
      </c>
      <c r="C89" s="43">
        <f>G53+G51+G52</f>
        <v>1.4192955109438347E-2</v>
      </c>
      <c r="D89" s="44">
        <f>N50+N51+N52</f>
        <v>1.3790683261593432E-2</v>
      </c>
      <c r="E89" s="44">
        <f>O50+O51+O52</f>
        <v>1.9501660609199868E-2</v>
      </c>
      <c r="F89" s="45">
        <f t="shared" ref="F89" si="9">P50+P51+P52</f>
        <v>2.0571407556984556E-2</v>
      </c>
      <c r="G89" s="15"/>
    </row>
    <row r="90" spans="2:22">
      <c r="B90" s="65" t="s">
        <v>129</v>
      </c>
      <c r="C90" s="50">
        <f>G80</f>
        <v>0.86278178478887901</v>
      </c>
      <c r="D90" s="51">
        <f>N80</f>
        <v>0.86400546362509134</v>
      </c>
      <c r="E90" s="51">
        <f t="shared" ref="E90:F90" si="10">O80</f>
        <v>0.89163153723107857</v>
      </c>
      <c r="F90" s="52">
        <f t="shared" si="10"/>
        <v>0.87554487182452079</v>
      </c>
      <c r="G90" s="15"/>
    </row>
    <row r="91" spans="2:22">
      <c r="B91" s="46" t="s">
        <v>127</v>
      </c>
      <c r="C91" s="50"/>
      <c r="D91" s="51"/>
      <c r="E91" s="51"/>
      <c r="F91" s="52"/>
      <c r="G91" s="15"/>
    </row>
    <row r="92" spans="2:22">
      <c r="B92" s="42" t="s">
        <v>130</v>
      </c>
      <c r="C92" s="53">
        <f>G15</f>
        <v>0.66024309295090344</v>
      </c>
      <c r="D92" s="48">
        <f>N15</f>
        <v>0.64440259883736417</v>
      </c>
      <c r="E92" s="48">
        <f t="shared" ref="E92:F92" si="11">O15</f>
        <v>0.74247795335087985</v>
      </c>
      <c r="F92" s="49">
        <f t="shared" si="11"/>
        <v>0.69527703802676255</v>
      </c>
      <c r="G92" s="15"/>
    </row>
    <row r="93" spans="2:22">
      <c r="B93" s="42" t="s">
        <v>131</v>
      </c>
      <c r="C93" s="53">
        <f>G21</f>
        <v>5.9835813799950802E-2</v>
      </c>
      <c r="D93" s="48">
        <f>N21</f>
        <v>0.124663591920696</v>
      </c>
      <c r="E93" s="48">
        <f t="shared" ref="E93:F94" si="12">O21</f>
        <v>5.8770382869094404E-2</v>
      </c>
      <c r="F93" s="49">
        <f t="shared" si="12"/>
        <v>7.0202345670911936E-2</v>
      </c>
      <c r="G93" s="15"/>
    </row>
    <row r="94" spans="2:22">
      <c r="B94" s="42" t="s">
        <v>132</v>
      </c>
      <c r="C94" s="53">
        <f>G22</f>
        <v>2.7573391180440405E-2</v>
      </c>
      <c r="D94" s="48">
        <f>N22</f>
        <v>4.7667181646495985E-2</v>
      </c>
      <c r="E94" s="48">
        <f t="shared" si="12"/>
        <v>4.3040571180520695E-2</v>
      </c>
      <c r="F94" s="49">
        <f t="shared" si="12"/>
        <v>5.2304505388040941E-2</v>
      </c>
      <c r="G94" s="15"/>
    </row>
    <row r="95" spans="2:22">
      <c r="B95" s="54" t="s">
        <v>133</v>
      </c>
      <c r="C95" s="55">
        <f>G29</f>
        <v>6.5215008469316086E-3</v>
      </c>
      <c r="D95" s="56">
        <f>N29</f>
        <v>1.1607869296966038E-3</v>
      </c>
      <c r="E95" s="56">
        <f t="shared" ref="E95:F95" si="13">O29</f>
        <v>0</v>
      </c>
      <c r="F95" s="57">
        <f t="shared" si="13"/>
        <v>0</v>
      </c>
      <c r="G95" s="15"/>
    </row>
    <row r="96" spans="2:22">
      <c r="B96" s="58" t="s">
        <v>134</v>
      </c>
      <c r="C96" s="59">
        <f>G38</f>
        <v>7.2320567119170728E-3</v>
      </c>
      <c r="D96" s="60">
        <f>N38</f>
        <v>5.4819769111223646E-3</v>
      </c>
      <c r="E96" s="60">
        <f t="shared" ref="E96:F96" si="14">O38</f>
        <v>9.6266614759284719E-3</v>
      </c>
      <c r="F96" s="61">
        <f t="shared" si="14"/>
        <v>1.1400127648051952E-2</v>
      </c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TEI europe</vt:lpstr>
      <vt:lpstr>Structue TEI Europe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2021-07-03T11:44:50Z</dcterms:created>
  <dcterms:modified xsi:type="dcterms:W3CDTF">2021-08-28T16:08:58Z</dcterms:modified>
</cp:coreProperties>
</file>